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3930" activeTab="1"/>
  </bookViews>
  <sheets>
    <sheet name="original" sheetId="1" r:id="rId1"/>
    <sheet name="synthèse" sheetId="2" r:id="rId2"/>
  </sheets>
  <calcPr calcId="124519"/>
</workbook>
</file>

<file path=xl/calcChain.xml><?xml version="1.0" encoding="utf-8"?>
<calcChain xmlns="http://schemas.openxmlformats.org/spreadsheetml/2006/main">
  <c r="O24" i="1"/>
  <c r="O25"/>
  <c r="O26"/>
  <c r="O27"/>
  <c r="O28"/>
  <c r="O29"/>
  <c r="O30"/>
  <c r="O31"/>
  <c r="O32"/>
  <c r="O33"/>
  <c r="O34"/>
  <c r="O35"/>
  <c r="O23"/>
  <c r="O22"/>
  <c r="G22"/>
  <c r="P7"/>
  <c r="P8"/>
  <c r="P9" s="1"/>
  <c r="P10" s="1"/>
  <c r="P11" s="1"/>
  <c r="P12" s="1"/>
  <c r="P13" s="1"/>
  <c r="P14" s="1"/>
  <c r="P15" s="1"/>
  <c r="P6"/>
  <c r="P5"/>
  <c r="O14"/>
  <c r="O12"/>
  <c r="O7"/>
  <c r="O6"/>
  <c r="O17"/>
  <c r="O8"/>
  <c r="O9"/>
  <c r="O10"/>
  <c r="O11"/>
  <c r="O13"/>
  <c r="O15"/>
  <c r="O16"/>
  <c r="O5"/>
  <c r="N7"/>
  <c r="N8" s="1"/>
  <c r="N9" s="1"/>
  <c r="N10" s="1"/>
  <c r="N11" s="1"/>
  <c r="N12" s="1"/>
  <c r="N13" s="1"/>
  <c r="N14" s="1"/>
  <c r="N15" s="1"/>
  <c r="N6"/>
  <c r="N5"/>
  <c r="L5"/>
  <c r="L6" s="1"/>
  <c r="L7" s="1"/>
  <c r="L8" s="1"/>
  <c r="L9" s="1"/>
  <c r="L10" s="1"/>
  <c r="L11" s="1"/>
  <c r="L12" s="1"/>
  <c r="L13" s="1"/>
  <c r="L14" s="1"/>
  <c r="L15" s="1"/>
  <c r="L16" s="1"/>
  <c r="H7"/>
  <c r="H8" s="1"/>
  <c r="H9" s="1"/>
  <c r="H10" s="1"/>
  <c r="H11" s="1"/>
  <c r="H6"/>
  <c r="H5"/>
  <c r="F17"/>
  <c r="G7"/>
  <c r="G8"/>
  <c r="G9" s="1"/>
  <c r="G10" s="1"/>
  <c r="G11" s="1"/>
  <c r="C7"/>
  <c r="X54"/>
  <c r="X55"/>
  <c r="X56" s="1"/>
  <c r="X57" s="1"/>
  <c r="X58" s="1"/>
  <c r="X59" s="1"/>
  <c r="X60" s="1"/>
  <c r="X61" s="1"/>
  <c r="X62" s="1"/>
  <c r="F16"/>
  <c r="F6"/>
  <c r="F7"/>
  <c r="F8"/>
  <c r="F9"/>
  <c r="F10"/>
  <c r="F11"/>
  <c r="F14"/>
  <c r="F15"/>
  <c r="F5"/>
  <c r="D5"/>
  <c r="D6" s="1"/>
  <c r="D7" s="1"/>
  <c r="D8" s="1"/>
  <c r="D9" s="1"/>
  <c r="D10" s="1"/>
  <c r="D11" s="1"/>
  <c r="D14" s="1"/>
  <c r="C42"/>
  <c r="C43"/>
  <c r="C44"/>
  <c r="C45"/>
  <c r="C41"/>
  <c r="G46"/>
  <c r="G47"/>
  <c r="G48"/>
  <c r="G49"/>
  <c r="G50"/>
  <c r="G51"/>
  <c r="G52"/>
  <c r="G53"/>
  <c r="G54"/>
  <c r="B46"/>
  <c r="C46" s="1"/>
  <c r="D55"/>
  <c r="G45"/>
  <c r="G44"/>
  <c r="G43"/>
  <c r="G42"/>
  <c r="G41"/>
  <c r="H41" s="1"/>
  <c r="E4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L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P41" s="1"/>
  <c r="M4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W55"/>
  <c r="W56"/>
  <c r="W57"/>
  <c r="W58"/>
  <c r="W59"/>
  <c r="W60"/>
  <c r="W61"/>
  <c r="W62"/>
  <c r="W63"/>
  <c r="T64"/>
  <c r="W42"/>
  <c r="W43"/>
  <c r="W44"/>
  <c r="W45"/>
  <c r="W46"/>
  <c r="W47"/>
  <c r="W48"/>
  <c r="W49"/>
  <c r="W50"/>
  <c r="W51"/>
  <c r="W52"/>
  <c r="W53"/>
  <c r="W54"/>
  <c r="W41"/>
  <c r="U4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H14" l="1"/>
  <c r="H15" s="1"/>
  <c r="G5"/>
  <c r="D15"/>
  <c r="D16" s="1"/>
  <c r="B47"/>
  <c r="P42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W64"/>
  <c r="N4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H42"/>
  <c r="H43" s="1"/>
  <c r="H44" s="1"/>
  <c r="H45" s="1"/>
  <c r="H46" s="1"/>
  <c r="H47" s="1"/>
  <c r="H48" s="1"/>
  <c r="H49" s="1"/>
  <c r="H50" s="1"/>
  <c r="H51" s="1"/>
  <c r="H52" s="1"/>
  <c r="H53" s="1"/>
  <c r="H54" s="1"/>
  <c r="F4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G55"/>
  <c r="U42"/>
  <c r="L32"/>
  <c r="L33" s="1"/>
  <c r="L34" s="1"/>
  <c r="L35" s="1"/>
  <c r="X41"/>
  <c r="X42" s="1"/>
  <c r="X43" s="1"/>
  <c r="X44" s="1"/>
  <c r="X45" s="1"/>
  <c r="X46" s="1"/>
  <c r="X47" s="1"/>
  <c r="X48" s="1"/>
  <c r="X49" s="1"/>
  <c r="X50" s="1"/>
  <c r="X51" s="1"/>
  <c r="X52" s="1"/>
  <c r="X53" s="1"/>
  <c r="M22"/>
  <c r="P22" s="1"/>
  <c r="N22"/>
  <c r="M24"/>
  <c r="M25"/>
  <c r="M26"/>
  <c r="M27"/>
  <c r="M28"/>
  <c r="M29"/>
  <c r="M30"/>
  <c r="M31"/>
  <c r="M23"/>
  <c r="E22"/>
  <c r="H22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23"/>
  <c r="G23" s="1"/>
  <c r="F22"/>
  <c r="C34"/>
  <c r="C22"/>
  <c r="C23"/>
  <c r="C24"/>
  <c r="C25"/>
  <c r="C26"/>
  <c r="C27"/>
  <c r="C28"/>
  <c r="C29"/>
  <c r="C30"/>
  <c r="C32"/>
  <c r="C33"/>
  <c r="C31"/>
  <c r="C14"/>
  <c r="C6"/>
  <c r="C8"/>
  <c r="C9"/>
  <c r="C10"/>
  <c r="C11"/>
  <c r="C15"/>
  <c r="C16"/>
  <c r="C5"/>
  <c r="B48" l="1"/>
  <c r="C47"/>
  <c r="O62"/>
  <c r="X63"/>
  <c r="Z54"/>
  <c r="U43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F23"/>
  <c r="F24" s="1"/>
  <c r="F25" s="1"/>
  <c r="F26" s="1"/>
  <c r="F27" s="1"/>
  <c r="F28" s="1"/>
  <c r="F29" s="1"/>
  <c r="F30" s="1"/>
  <c r="F31" s="1"/>
  <c r="F32" s="1"/>
  <c r="F33" s="1"/>
  <c r="F34" s="1"/>
  <c r="N23"/>
  <c r="N24" s="1"/>
  <c r="N25" s="1"/>
  <c r="N26" s="1"/>
  <c r="N27" s="1"/>
  <c r="N28" s="1"/>
  <c r="N29" s="1"/>
  <c r="N30" s="1"/>
  <c r="N31" s="1"/>
  <c r="N32" s="1"/>
  <c r="N33" s="1"/>
  <c r="N34" s="1"/>
  <c r="N35" s="1"/>
  <c r="H23"/>
  <c r="H24" s="1"/>
  <c r="H25" s="1"/>
  <c r="H26" s="1"/>
  <c r="H27" s="1"/>
  <c r="H28" s="1"/>
  <c r="H29" s="1"/>
  <c r="H30" s="1"/>
  <c r="H31" s="1"/>
  <c r="H32" s="1"/>
  <c r="H33" s="1"/>
  <c r="H34" s="1"/>
  <c r="P23"/>
  <c r="P24" s="1"/>
  <c r="P25" s="1"/>
  <c r="P26" s="1"/>
  <c r="P27" s="1"/>
  <c r="P28" s="1"/>
  <c r="P29" s="1"/>
  <c r="P30" s="1"/>
  <c r="P31" s="1"/>
  <c r="P32" s="1"/>
  <c r="P33" s="1"/>
  <c r="P34" s="1"/>
  <c r="P35" s="1"/>
  <c r="G6"/>
  <c r="G12" s="1"/>
  <c r="G13" s="1"/>
  <c r="G14" s="1"/>
  <c r="G15" s="1"/>
  <c r="G16" s="1"/>
  <c r="B49" l="1"/>
  <c r="C48"/>
  <c r="H16"/>
  <c r="B50" l="1"/>
  <c r="C49"/>
  <c r="N16"/>
  <c r="C50" l="1"/>
  <c r="B51"/>
  <c r="P16"/>
  <c r="C51" l="1"/>
  <c r="B52"/>
  <c r="C52" l="1"/>
  <c r="B53"/>
  <c r="C53" l="1"/>
  <c r="B54"/>
  <c r="C54" s="1"/>
</calcChain>
</file>

<file path=xl/comments1.xml><?xml version="1.0" encoding="utf-8"?>
<comments xmlns="http://schemas.openxmlformats.org/spreadsheetml/2006/main">
  <authors>
    <author>d26001863</author>
  </authors>
  <commentList>
    <comment ref="Y29" authorId="0">
      <text>
        <r>
          <rPr>
            <b/>
            <sz val="9"/>
            <color indexed="81"/>
            <rFont val="Tahoma"/>
            <family val="2"/>
          </rPr>
          <t xml:space="preserve">Pb de ceux qui ne passent pas la porte pour la batterie
</t>
        </r>
      </text>
    </comment>
  </commentList>
</comments>
</file>

<file path=xl/comments2.xml><?xml version="1.0" encoding="utf-8"?>
<comments xmlns="http://schemas.openxmlformats.org/spreadsheetml/2006/main">
  <authors>
    <author>d26001863</author>
  </authors>
  <commentList>
    <comment ref="O31" authorId="0">
      <text>
        <r>
          <rPr>
            <b/>
            <sz val="9"/>
            <color indexed="81"/>
            <rFont val="Tahoma"/>
            <family val="2"/>
          </rPr>
          <t xml:space="preserve">Pb de ceux qui ne passent pas la porte pour la batterie
</t>
        </r>
      </text>
    </comment>
  </commentList>
</comments>
</file>

<file path=xl/sharedStrings.xml><?xml version="1.0" encoding="utf-8"?>
<sst xmlns="http://schemas.openxmlformats.org/spreadsheetml/2006/main" count="336" uniqueCount="69">
  <si>
    <t>Lieu</t>
  </si>
  <si>
    <t>temps
1er</t>
  </si>
  <si>
    <t>temps  dernier</t>
  </si>
  <si>
    <t>Horaire premier</t>
  </si>
  <si>
    <t>Horaire dernier</t>
  </si>
  <si>
    <t>Horaire 1er</t>
  </si>
  <si>
    <t>Tps dernier</t>
  </si>
  <si>
    <t>Km</t>
  </si>
  <si>
    <t>Chatillon</t>
  </si>
  <si>
    <t>Pont Menglon</t>
  </si>
  <si>
    <t>Gallands</t>
  </si>
  <si>
    <t>Col Pinet</t>
  </si>
  <si>
    <t>Miscon</t>
  </si>
  <si>
    <t>Col Miscon</t>
  </si>
  <si>
    <t>Avant Ferriers</t>
  </si>
  <si>
    <t>Inter</t>
  </si>
  <si>
    <t>Boulc</t>
  </si>
  <si>
    <t>Anc moulin Ravel</t>
  </si>
  <si>
    <t>Ravel</t>
  </si>
  <si>
    <t>Crt PR</t>
  </si>
  <si>
    <t>Arrivée</t>
  </si>
  <si>
    <t>BOULC 1</t>
  </si>
  <si>
    <t>BOULC 2</t>
  </si>
  <si>
    <t>Mensac</t>
  </si>
  <si>
    <t>Bénevise</t>
  </si>
  <si>
    <t>Archiane</t>
  </si>
  <si>
    <t>Menée</t>
  </si>
  <si>
    <t>Menée 02</t>
  </si>
  <si>
    <t>Saint-Roman</t>
  </si>
  <si>
    <t>Laval d'Aix</t>
  </si>
  <si>
    <t>Col de l'Abbaye</t>
  </si>
  <si>
    <t>Col Fauchard</t>
  </si>
  <si>
    <t>Crt GR Abbaye</t>
  </si>
  <si>
    <t>Pas de sagatte</t>
  </si>
  <si>
    <t>Maladrerie</t>
  </si>
  <si>
    <t>Salières</t>
  </si>
  <si>
    <t>Molières</t>
  </si>
  <si>
    <t>Die 1</t>
  </si>
  <si>
    <t>Pas de la Roche</t>
  </si>
  <si>
    <t>Die 2</t>
  </si>
  <si>
    <t>Porte horaire</t>
  </si>
  <si>
    <t>eau</t>
  </si>
  <si>
    <t>2° batterie</t>
  </si>
  <si>
    <t>Menée 03</t>
  </si>
  <si>
    <t>Ab. Valcroissant</t>
  </si>
  <si>
    <t>Porte</t>
  </si>
  <si>
    <t>Crt 1 Jules</t>
  </si>
  <si>
    <t>Crt 2 (1er sommet)</t>
  </si>
  <si>
    <t>portage</t>
  </si>
  <si>
    <t>RD</t>
  </si>
  <si>
    <t>Som côte chèvre</t>
  </si>
  <si>
    <t>Crt RD</t>
  </si>
  <si>
    <t>Nonnières</t>
  </si>
  <si>
    <t>sommet</t>
  </si>
  <si>
    <t>fin desc Archiane</t>
  </si>
  <si>
    <t>Crt piste</t>
  </si>
  <si>
    <t>Dép single</t>
  </si>
  <si>
    <t>sommet retour</t>
  </si>
  <si>
    <t>Dep option</t>
  </si>
  <si>
    <t>sommet chatillon</t>
  </si>
  <si>
    <t>fin rte Combeau</t>
  </si>
  <si>
    <t>retour Route</t>
  </si>
  <si>
    <t>Int</t>
  </si>
  <si>
    <t>Tunnel Grésière</t>
  </si>
  <si>
    <t>Crt 1 Albert</t>
  </si>
  <si>
    <t>15,9 km/h</t>
  </si>
  <si>
    <t>15km/h</t>
  </si>
  <si>
    <t>Inter 1er</t>
  </si>
  <si>
    <t>16km/h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</si>
</sst>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h:mm;@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0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/>
    <xf numFmtId="165" fontId="0" fillId="0" borderId="1" xfId="0" applyNumberFormat="1" applyBorder="1" applyAlignment="1">
      <alignment wrapText="1"/>
    </xf>
    <xf numFmtId="165" fontId="0" fillId="6" borderId="1" xfId="0" applyNumberForma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165" fontId="1" fillId="5" borderId="1" xfId="0" applyNumberFormat="1" applyFont="1" applyFill="1" applyBorder="1" applyAlignment="1">
      <alignment wrapText="1"/>
    </xf>
    <xf numFmtId="165" fontId="0" fillId="4" borderId="1" xfId="0" applyNumberFormat="1" applyFill="1" applyBorder="1" applyAlignment="1">
      <alignment wrapText="1"/>
    </xf>
    <xf numFmtId="0" fontId="2" fillId="0" borderId="0" xfId="0" applyFont="1"/>
    <xf numFmtId="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5" fontId="0" fillId="3" borderId="0" xfId="0" applyNumberFormat="1" applyFill="1" applyBorder="1" applyAlignment="1">
      <alignment wrapText="1"/>
    </xf>
    <xf numFmtId="0" fontId="0" fillId="6" borderId="0" xfId="0" applyFill="1"/>
    <xf numFmtId="0" fontId="0" fillId="5" borderId="1" xfId="0" applyFill="1" applyBorder="1" applyAlignment="1">
      <alignment wrapText="1"/>
    </xf>
    <xf numFmtId="20" fontId="0" fillId="5" borderId="1" xfId="0" applyNumberFormat="1" applyFill="1" applyBorder="1" applyAlignment="1">
      <alignment wrapText="1"/>
    </xf>
    <xf numFmtId="0" fontId="4" fillId="7" borderId="0" xfId="0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3" borderId="0" xfId="0" applyFill="1" applyBorder="1" applyAlignment="1">
      <alignment wrapText="1"/>
    </xf>
    <xf numFmtId="164" fontId="0" fillId="3" borderId="0" xfId="0" applyNumberForma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Border="1" applyAlignment="1">
      <alignment wrapText="1"/>
    </xf>
    <xf numFmtId="0" fontId="0" fillId="3" borderId="0" xfId="0" applyFill="1"/>
    <xf numFmtId="165" fontId="0" fillId="5" borderId="3" xfId="0" applyNumberFormat="1" applyFill="1" applyBorder="1" applyAlignment="1">
      <alignment wrapText="1"/>
    </xf>
    <xf numFmtId="165" fontId="0" fillId="5" borderId="3" xfId="0" applyNumberFormat="1" applyFill="1" applyBorder="1"/>
    <xf numFmtId="166" fontId="0" fillId="5" borderId="3" xfId="0" applyNumberFormat="1" applyFill="1" applyBorder="1"/>
    <xf numFmtId="20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3" borderId="0" xfId="0" applyFill="1" applyBorder="1"/>
    <xf numFmtId="165" fontId="1" fillId="3" borderId="0" xfId="0" applyNumberFormat="1" applyFont="1" applyFill="1" applyBorder="1" applyAlignment="1">
      <alignment wrapText="1"/>
    </xf>
    <xf numFmtId="20" fontId="1" fillId="3" borderId="0" xfId="0" applyNumberFormat="1" applyFont="1" applyFill="1" applyBorder="1" applyAlignment="1">
      <alignment wrapText="1"/>
    </xf>
    <xf numFmtId="0" fontId="0" fillId="3" borderId="1" xfId="0" applyFill="1" applyBorder="1"/>
    <xf numFmtId="165" fontId="0" fillId="3" borderId="1" xfId="0" applyNumberFormat="1" applyFill="1" applyBorder="1" applyAlignment="1">
      <alignment wrapText="1"/>
    </xf>
    <xf numFmtId="0" fontId="4" fillId="3" borderId="0" xfId="0" applyFont="1" applyFill="1"/>
    <xf numFmtId="164" fontId="2" fillId="0" borderId="0" xfId="0" applyNumberFormat="1" applyFont="1"/>
    <xf numFmtId="165" fontId="6" fillId="0" borderId="0" xfId="0" applyNumberFormat="1" applyFont="1" applyBorder="1" applyAlignment="1">
      <alignment wrapText="1"/>
    </xf>
    <xf numFmtId="165" fontId="6" fillId="5" borderId="1" xfId="0" applyNumberFormat="1" applyFont="1" applyFill="1" applyBorder="1" applyAlignment="1">
      <alignment wrapText="1"/>
    </xf>
    <xf numFmtId="165" fontId="1" fillId="0" borderId="0" xfId="0" applyNumberFormat="1" applyFont="1" applyAlignment="1">
      <alignment horizontal="center"/>
    </xf>
    <xf numFmtId="20" fontId="0" fillId="3" borderId="0" xfId="0" applyNumberForma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9" xfId="0" applyFill="1" applyBorder="1"/>
    <xf numFmtId="20" fontId="0" fillId="5" borderId="10" xfId="0" applyNumberFormat="1" applyFill="1" applyBorder="1" applyAlignment="1">
      <alignment wrapText="1"/>
    </xf>
    <xf numFmtId="0" fontId="0" fillId="0" borderId="9" xfId="0" applyBorder="1"/>
    <xf numFmtId="165" fontId="0" fillId="0" borderId="10" xfId="0" applyNumberFormat="1" applyBorder="1" applyAlignment="1">
      <alignment wrapText="1"/>
    </xf>
    <xf numFmtId="0" fontId="0" fillId="6" borderId="9" xfId="0" applyFill="1" applyBorder="1"/>
    <xf numFmtId="165" fontId="0" fillId="6" borderId="10" xfId="0" applyNumberFormat="1" applyFill="1" applyBorder="1" applyAlignment="1">
      <alignment wrapText="1"/>
    </xf>
    <xf numFmtId="165" fontId="0" fillId="3" borderId="10" xfId="0" applyNumberFormat="1" applyFill="1" applyBorder="1" applyAlignment="1">
      <alignment wrapText="1"/>
    </xf>
    <xf numFmtId="165" fontId="0" fillId="5" borderId="11" xfId="0" applyNumberFormat="1" applyFill="1" applyBorder="1"/>
    <xf numFmtId="0" fontId="0" fillId="5" borderId="12" xfId="0" applyFill="1" applyBorder="1"/>
    <xf numFmtId="165" fontId="0" fillId="5" borderId="12" xfId="0" applyNumberFormat="1" applyFill="1" applyBorder="1" applyAlignment="1">
      <alignment wrapText="1"/>
    </xf>
    <xf numFmtId="165" fontId="6" fillId="5" borderId="12" xfId="0" applyNumberFormat="1" applyFont="1" applyFill="1" applyBorder="1" applyAlignment="1">
      <alignment wrapText="1"/>
    </xf>
    <xf numFmtId="165" fontId="0" fillId="5" borderId="13" xfId="0" applyNumberFormat="1" applyFill="1" applyBorder="1" applyAlignment="1">
      <alignment wrapText="1"/>
    </xf>
    <xf numFmtId="0" fontId="3" fillId="0" borderId="0" xfId="0" applyFont="1"/>
    <xf numFmtId="164" fontId="0" fillId="8" borderId="0" xfId="0" applyNumberFormat="1" applyFill="1" applyBorder="1" applyAlignment="1">
      <alignment wrapText="1"/>
    </xf>
    <xf numFmtId="0" fontId="0" fillId="7" borderId="0" xfId="0" applyFill="1"/>
    <xf numFmtId="165" fontId="0" fillId="0" borderId="1" xfId="0" applyNumberFormat="1" applyBorder="1"/>
    <xf numFmtId="165" fontId="0" fillId="6" borderId="1" xfId="0" applyNumberFormat="1" applyFill="1" applyBorder="1"/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11" xfId="0" applyFill="1" applyBorder="1"/>
    <xf numFmtId="165" fontId="0" fillId="0" borderId="10" xfId="0" applyNumberFormat="1" applyBorder="1"/>
    <xf numFmtId="165" fontId="0" fillId="6" borderId="10" xfId="0" applyNumberFormat="1" applyFill="1" applyBorder="1"/>
    <xf numFmtId="0" fontId="0" fillId="0" borderId="9" xfId="0" applyBorder="1" applyAlignment="1">
      <alignment wrapText="1"/>
    </xf>
    <xf numFmtId="0" fontId="0" fillId="5" borderId="11" xfId="0" applyFill="1" applyBorder="1" applyAlignment="1">
      <alignment wrapText="1"/>
    </xf>
    <xf numFmtId="165" fontId="0" fillId="6" borderId="4" xfId="0" applyNumberFormat="1" applyFill="1" applyBorder="1"/>
    <xf numFmtId="165" fontId="0" fillId="0" borderId="4" xfId="0" applyNumberFormat="1" applyBorder="1"/>
    <xf numFmtId="0" fontId="0" fillId="0" borderId="6" xfId="0" applyBorder="1"/>
    <xf numFmtId="0" fontId="2" fillId="0" borderId="8" xfId="0" applyFont="1" applyBorder="1"/>
    <xf numFmtId="0" fontId="2" fillId="0" borderId="11" xfId="0" applyFont="1" applyBorder="1"/>
    <xf numFmtId="165" fontId="2" fillId="0" borderId="13" xfId="0" applyNumberFormat="1" applyFont="1" applyBorder="1"/>
    <xf numFmtId="0" fontId="0" fillId="0" borderId="14" xfId="0" applyBorder="1"/>
    <xf numFmtId="165" fontId="2" fillId="0" borderId="15" xfId="0" applyNumberFormat="1" applyFont="1" applyBorder="1"/>
    <xf numFmtId="165" fontId="6" fillId="3" borderId="0" xfId="0" applyNumberFormat="1" applyFont="1" applyFill="1" applyBorder="1" applyAlignment="1">
      <alignment wrapText="1"/>
    </xf>
    <xf numFmtId="0" fontId="7" fillId="4" borderId="1" xfId="0" applyFont="1" applyFill="1" applyBorder="1"/>
    <xf numFmtId="165" fontId="7" fillId="4" borderId="1" xfId="0" applyNumberFormat="1" applyFont="1" applyFill="1" applyBorder="1" applyAlignment="1">
      <alignment wrapText="1"/>
    </xf>
    <xf numFmtId="165" fontId="8" fillId="5" borderId="1" xfId="0" applyNumberFormat="1" applyFont="1" applyFill="1" applyBorder="1" applyAlignment="1">
      <alignment wrapText="1"/>
    </xf>
    <xf numFmtId="20" fontId="8" fillId="5" borderId="1" xfId="0" applyNumberFormat="1" applyFont="1" applyFill="1" applyBorder="1" applyAlignment="1">
      <alignment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3" fillId="7" borderId="5" xfId="0" applyFont="1" applyFill="1" applyBorder="1"/>
    <xf numFmtId="165" fontId="9" fillId="5" borderId="12" xfId="0" applyNumberFormat="1" applyFont="1" applyFill="1" applyBorder="1"/>
    <xf numFmtId="165" fontId="9" fillId="5" borderId="13" xfId="0" applyNumberFormat="1" applyFont="1" applyFill="1" applyBorder="1" applyAlignment="1">
      <alignment wrapText="1"/>
    </xf>
    <xf numFmtId="165" fontId="9" fillId="5" borderId="13" xfId="0" applyNumberFormat="1" applyFont="1" applyFill="1" applyBorder="1"/>
    <xf numFmtId="165" fontId="9" fillId="5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opLeftCell="A18" workbookViewId="0">
      <selection activeCell="N21" sqref="N21:N35"/>
    </sheetView>
  </sheetViews>
  <sheetFormatPr baseColWidth="10" defaultRowHeight="15"/>
  <cols>
    <col min="1" max="1" width="19" customWidth="1"/>
    <col min="2" max="2" width="5.140625" bestFit="1" customWidth="1"/>
    <col min="3" max="3" width="5.28515625" bestFit="1" customWidth="1"/>
    <col min="4" max="4" width="8.140625" style="2" bestFit="1" customWidth="1"/>
    <col min="5" max="5" width="6.42578125" style="2" bestFit="1" customWidth="1"/>
    <col min="6" max="6" width="7.5703125" style="2" bestFit="1" customWidth="1"/>
    <col min="7" max="8" width="8.42578125" style="2" bestFit="1" customWidth="1"/>
    <col min="9" max="9" width="2.85546875" customWidth="1"/>
    <col min="10" max="10" width="19.28515625" customWidth="1"/>
    <col min="11" max="11" width="5" bestFit="1" customWidth="1"/>
    <col min="12" max="12" width="7.140625" style="2" bestFit="1" customWidth="1"/>
    <col min="13" max="13" width="6.5703125" style="2" bestFit="1" customWidth="1"/>
    <col min="14" max="14" width="7.7109375" style="2" bestFit="1" customWidth="1"/>
    <col min="15" max="15" width="7.85546875" style="2" bestFit="1" customWidth="1"/>
    <col min="16" max="16" width="8.42578125" style="2" bestFit="1" customWidth="1"/>
    <col min="17" max="17" width="10.28515625" bestFit="1" customWidth="1"/>
    <col min="18" max="18" width="17" bestFit="1" customWidth="1"/>
    <col min="19" max="19" width="5.7109375" bestFit="1" customWidth="1"/>
    <col min="20" max="20" width="7.140625" style="2" bestFit="1" customWidth="1"/>
    <col min="21" max="21" width="4.5703125" style="2" bestFit="1" customWidth="1"/>
    <col min="22" max="24" width="7.5703125" style="2" bestFit="1" customWidth="1"/>
    <col min="25" max="25" width="12.7109375" bestFit="1" customWidth="1"/>
  </cols>
  <sheetData>
    <row r="1" spans="1:24" s="11" customFormat="1">
      <c r="A1" s="11" t="s">
        <v>21</v>
      </c>
      <c r="D1" s="3"/>
      <c r="E1" s="3"/>
      <c r="F1" s="3"/>
      <c r="G1" s="3"/>
      <c r="H1" s="3"/>
      <c r="J1" s="11" t="s">
        <v>22</v>
      </c>
      <c r="L1" s="3"/>
      <c r="M1" s="3"/>
      <c r="N1" s="3"/>
      <c r="O1" s="3"/>
      <c r="P1" s="3"/>
      <c r="T1" s="3"/>
      <c r="U1" s="3"/>
      <c r="V1" s="3"/>
      <c r="W1" s="3"/>
      <c r="X1" s="3"/>
    </row>
    <row r="2" spans="1:24" s="9" customFormat="1" ht="30">
      <c r="A2" s="7" t="s">
        <v>0</v>
      </c>
      <c r="B2" s="7" t="s">
        <v>7</v>
      </c>
      <c r="C2" s="7" t="s">
        <v>15</v>
      </c>
      <c r="D2" s="8" t="s">
        <v>1</v>
      </c>
      <c r="E2" s="8"/>
      <c r="F2" s="8" t="s">
        <v>2</v>
      </c>
      <c r="G2" s="8" t="s">
        <v>3</v>
      </c>
      <c r="H2" s="8" t="s">
        <v>4</v>
      </c>
      <c r="J2" s="7" t="s">
        <v>0</v>
      </c>
      <c r="K2" s="7" t="s">
        <v>7</v>
      </c>
      <c r="L2" s="8" t="s">
        <v>1</v>
      </c>
      <c r="M2" s="8" t="s">
        <v>67</v>
      </c>
      <c r="N2" s="8" t="s">
        <v>5</v>
      </c>
      <c r="O2" s="8" t="s">
        <v>6</v>
      </c>
      <c r="P2" s="8" t="s">
        <v>4</v>
      </c>
      <c r="T2" s="10"/>
      <c r="U2" s="10"/>
      <c r="V2" s="10"/>
      <c r="W2" s="10"/>
      <c r="X2" s="10"/>
    </row>
    <row r="3" spans="1:24" s="9" customFormat="1">
      <c r="A3" s="13" t="s">
        <v>8</v>
      </c>
      <c r="B3" s="14"/>
      <c r="C3" s="14"/>
      <c r="D3" s="15"/>
      <c r="E3" s="15"/>
      <c r="F3" s="15"/>
      <c r="G3" s="16">
        <v>0.54166666666666663</v>
      </c>
      <c r="H3" s="16">
        <v>0.54166666666666663</v>
      </c>
      <c r="J3" s="13" t="s">
        <v>8</v>
      </c>
      <c r="K3" s="14"/>
      <c r="L3" s="15"/>
      <c r="M3" s="15"/>
      <c r="N3" s="16">
        <v>0.54166666666666663</v>
      </c>
      <c r="O3" s="16">
        <v>0.54166666666666663</v>
      </c>
      <c r="P3" s="16">
        <v>0.54166666666666663</v>
      </c>
      <c r="T3" s="10"/>
      <c r="U3" s="10"/>
      <c r="V3" s="10"/>
      <c r="W3" s="10"/>
      <c r="X3" s="10"/>
    </row>
    <row r="4" spans="1:24">
      <c r="A4" s="5" t="s">
        <v>8</v>
      </c>
      <c r="B4" s="5">
        <v>0</v>
      </c>
      <c r="C4" s="5"/>
      <c r="D4" s="18">
        <v>0</v>
      </c>
      <c r="E4" s="18"/>
      <c r="F4" s="18"/>
      <c r="G4" s="18"/>
      <c r="H4" s="18"/>
      <c r="J4" s="5" t="s">
        <v>8</v>
      </c>
      <c r="K4" s="5">
        <v>0</v>
      </c>
      <c r="L4" s="18">
        <v>0</v>
      </c>
      <c r="M4" s="18"/>
      <c r="N4" s="18"/>
      <c r="O4" s="18"/>
      <c r="P4" s="18"/>
    </row>
    <row r="5" spans="1:24">
      <c r="A5" s="5" t="s">
        <v>9</v>
      </c>
      <c r="B5" s="5">
        <v>2</v>
      </c>
      <c r="C5" s="5">
        <f>B5-B4</f>
        <v>2</v>
      </c>
      <c r="D5" s="18">
        <f>D4+E5</f>
        <v>4.1666666666666666E-3</v>
      </c>
      <c r="E5" s="18">
        <v>4.1666666666666666E-3</v>
      </c>
      <c r="F5" s="18">
        <f>E5*2.5</f>
        <v>1.0416666666666666E-2</v>
      </c>
      <c r="G5" s="18">
        <f>G3+D5</f>
        <v>0.54583333333333328</v>
      </c>
      <c r="H5" s="18">
        <f>H3+F5</f>
        <v>0.55208333333333326</v>
      </c>
      <c r="J5" s="5" t="s">
        <v>9</v>
      </c>
      <c r="K5" s="5">
        <v>2</v>
      </c>
      <c r="L5" s="18">
        <f>L4+M5</f>
        <v>4.1666666666666666E-3</v>
      </c>
      <c r="M5" s="18">
        <v>4.1666666666666666E-3</v>
      </c>
      <c r="N5" s="18">
        <f>O3+L5</f>
        <v>0.54583333333333328</v>
      </c>
      <c r="O5" s="18">
        <f>M5*2.5</f>
        <v>1.0416666666666666E-2</v>
      </c>
      <c r="P5" s="18">
        <f>P3+O5</f>
        <v>0.55208333333333326</v>
      </c>
    </row>
    <row r="6" spans="1:24">
      <c r="A6" s="5" t="s">
        <v>10</v>
      </c>
      <c r="B6" s="5">
        <v>5</v>
      </c>
      <c r="C6" s="5">
        <f t="shared" ref="C6:C16" si="0">B6-B5</f>
        <v>3</v>
      </c>
      <c r="D6" s="18">
        <f>D5+E6</f>
        <v>1.2499999999999997E-2</v>
      </c>
      <c r="E6" s="18">
        <v>8.3333333333333315E-3</v>
      </c>
      <c r="F6" s="18">
        <f t="shared" ref="F6:F15" si="1">E6*2.5</f>
        <v>2.0833333333333329E-2</v>
      </c>
      <c r="G6" s="18">
        <f>G5+E6</f>
        <v>0.55416666666666659</v>
      </c>
      <c r="H6" s="18">
        <f>H5+F6</f>
        <v>0.57291666666666663</v>
      </c>
      <c r="J6" s="5" t="s">
        <v>10</v>
      </c>
      <c r="K6" s="5">
        <v>5</v>
      </c>
      <c r="L6" s="18">
        <f>L5+M6</f>
        <v>1.2499999999999997E-2</v>
      </c>
      <c r="M6" s="18">
        <v>8.3333333333333315E-3</v>
      </c>
      <c r="N6" s="18">
        <f>N5+M6</f>
        <v>0.55416666666666659</v>
      </c>
      <c r="O6" s="18">
        <f t="shared" ref="O6:O16" si="2">M6*2.5</f>
        <v>2.0833333333333329E-2</v>
      </c>
      <c r="P6" s="18">
        <f>P5+O6</f>
        <v>0.57291666666666663</v>
      </c>
    </row>
    <row r="7" spans="1:24">
      <c r="A7" s="5" t="s">
        <v>63</v>
      </c>
      <c r="B7" s="5">
        <v>10</v>
      </c>
      <c r="C7" s="5">
        <f t="shared" si="0"/>
        <v>5</v>
      </c>
      <c r="D7" s="18">
        <f t="shared" ref="D7:D16" si="3">D6+E7</f>
        <v>2.9861111111111109E-2</v>
      </c>
      <c r="E7" s="18">
        <v>1.7361111111111112E-2</v>
      </c>
      <c r="F7" s="18">
        <f t="shared" si="1"/>
        <v>4.3402777777777776E-2</v>
      </c>
      <c r="G7" s="18">
        <f t="shared" ref="G7:G11" si="4">G6+E7</f>
        <v>0.57152777777777775</v>
      </c>
      <c r="H7" s="18">
        <f t="shared" ref="H7:H11" si="5">H6+F7</f>
        <v>0.61631944444444442</v>
      </c>
      <c r="J7" s="5" t="s">
        <v>63</v>
      </c>
      <c r="K7" s="5">
        <v>10</v>
      </c>
      <c r="L7" s="18">
        <f t="shared" ref="L7:L11" si="6">L6+M7</f>
        <v>2.9861111111111109E-2</v>
      </c>
      <c r="M7" s="18">
        <v>1.7361111111111112E-2</v>
      </c>
      <c r="N7" s="18">
        <f t="shared" ref="N7:N15" si="7">N6+M7</f>
        <v>0.57152777777777775</v>
      </c>
      <c r="O7" s="18">
        <f>M7*2.5</f>
        <v>4.3402777777777776E-2</v>
      </c>
      <c r="P7" s="18">
        <f t="shared" ref="P7:P15" si="8">P6+O7</f>
        <v>0.61631944444444442</v>
      </c>
    </row>
    <row r="8" spans="1:24">
      <c r="A8" s="5" t="s">
        <v>11</v>
      </c>
      <c r="B8" s="5">
        <v>12.6</v>
      </c>
      <c r="C8" s="5">
        <f>B8-B6</f>
        <v>7.6</v>
      </c>
      <c r="D8" s="18">
        <f t="shared" si="3"/>
        <v>4.3749999999999997E-2</v>
      </c>
      <c r="E8" s="18">
        <v>1.3888888888888888E-2</v>
      </c>
      <c r="F8" s="18">
        <f t="shared" si="1"/>
        <v>3.4722222222222224E-2</v>
      </c>
      <c r="G8" s="18">
        <f t="shared" si="4"/>
        <v>0.58541666666666659</v>
      </c>
      <c r="H8" s="18">
        <f t="shared" si="5"/>
        <v>0.65104166666666663</v>
      </c>
      <c r="J8" s="5" t="s">
        <v>11</v>
      </c>
      <c r="K8" s="5">
        <v>12.6</v>
      </c>
      <c r="L8" s="18">
        <f t="shared" si="6"/>
        <v>4.3749999999999997E-2</v>
      </c>
      <c r="M8" s="18">
        <v>1.3888888888888888E-2</v>
      </c>
      <c r="N8" s="18">
        <f t="shared" si="7"/>
        <v>0.58541666666666659</v>
      </c>
      <c r="O8" s="18">
        <f t="shared" si="2"/>
        <v>3.4722222222222224E-2</v>
      </c>
      <c r="P8" s="18">
        <f t="shared" si="8"/>
        <v>0.65104166666666663</v>
      </c>
    </row>
    <row r="9" spans="1:24">
      <c r="A9" s="17" t="s">
        <v>12</v>
      </c>
      <c r="B9" s="17">
        <v>14.8</v>
      </c>
      <c r="C9" s="17">
        <f t="shared" si="0"/>
        <v>2.2000000000000011</v>
      </c>
      <c r="D9" s="19">
        <f t="shared" si="3"/>
        <v>0.05</v>
      </c>
      <c r="E9" s="19">
        <v>6.2500000000000021E-3</v>
      </c>
      <c r="F9" s="19">
        <f t="shared" si="1"/>
        <v>1.5625000000000007E-2</v>
      </c>
      <c r="G9" s="19">
        <f t="shared" si="4"/>
        <v>0.59166666666666656</v>
      </c>
      <c r="H9" s="19">
        <f t="shared" si="5"/>
        <v>0.66666666666666663</v>
      </c>
      <c r="J9" s="17" t="s">
        <v>12</v>
      </c>
      <c r="K9" s="17">
        <v>14.8</v>
      </c>
      <c r="L9" s="19">
        <f t="shared" si="6"/>
        <v>0.05</v>
      </c>
      <c r="M9" s="19">
        <v>6.2500000000000021E-3</v>
      </c>
      <c r="N9" s="19">
        <f t="shared" si="7"/>
        <v>0.59166666666666656</v>
      </c>
      <c r="O9" s="19">
        <f t="shared" si="2"/>
        <v>1.5625000000000007E-2</v>
      </c>
      <c r="P9" s="19">
        <f t="shared" si="8"/>
        <v>0.66666666666666663</v>
      </c>
    </row>
    <row r="10" spans="1:24">
      <c r="A10" s="5" t="s">
        <v>13</v>
      </c>
      <c r="B10" s="5">
        <v>18</v>
      </c>
      <c r="C10" s="5">
        <f t="shared" si="0"/>
        <v>3.1999999999999993</v>
      </c>
      <c r="D10" s="18">
        <f t="shared" si="3"/>
        <v>5.8333333333333334E-2</v>
      </c>
      <c r="E10" s="18">
        <v>8.3333333333333315E-3</v>
      </c>
      <c r="F10" s="18">
        <f t="shared" si="1"/>
        <v>2.0833333333333329E-2</v>
      </c>
      <c r="G10" s="18">
        <f t="shared" si="4"/>
        <v>0.59999999999999987</v>
      </c>
      <c r="H10" s="18">
        <f t="shared" si="5"/>
        <v>0.6875</v>
      </c>
      <c r="J10" s="5" t="s">
        <v>13</v>
      </c>
      <c r="K10" s="5">
        <v>18</v>
      </c>
      <c r="L10" s="18">
        <f t="shared" si="6"/>
        <v>5.8333333333333334E-2</v>
      </c>
      <c r="M10" s="18">
        <v>8.3333333333333315E-3</v>
      </c>
      <c r="N10" s="18">
        <f t="shared" si="7"/>
        <v>0.59999999999999987</v>
      </c>
      <c r="O10" s="18">
        <f t="shared" si="2"/>
        <v>2.0833333333333329E-2</v>
      </c>
      <c r="P10" s="18">
        <f t="shared" si="8"/>
        <v>0.6875</v>
      </c>
    </row>
    <row r="11" spans="1:24">
      <c r="A11" s="5" t="s">
        <v>14</v>
      </c>
      <c r="B11" s="5">
        <v>23</v>
      </c>
      <c r="C11" s="5">
        <f t="shared" si="0"/>
        <v>5</v>
      </c>
      <c r="D11" s="18">
        <f t="shared" si="3"/>
        <v>7.2222222222222229E-2</v>
      </c>
      <c r="E11" s="18">
        <v>1.3888888888888895E-2</v>
      </c>
      <c r="F11" s="18">
        <f t="shared" si="1"/>
        <v>3.4722222222222238E-2</v>
      </c>
      <c r="G11" s="18">
        <f t="shared" si="4"/>
        <v>0.61388888888888871</v>
      </c>
      <c r="H11" s="18">
        <f t="shared" si="5"/>
        <v>0.72222222222222221</v>
      </c>
      <c r="J11" s="5" t="s">
        <v>14</v>
      </c>
      <c r="K11" s="5">
        <v>23</v>
      </c>
      <c r="L11" s="18">
        <f t="shared" si="6"/>
        <v>7.2222222222222229E-2</v>
      </c>
      <c r="M11" s="18">
        <v>1.3888888888888895E-2</v>
      </c>
      <c r="N11" s="18">
        <f t="shared" si="7"/>
        <v>0.61388888888888871</v>
      </c>
      <c r="O11" s="18">
        <f t="shared" si="2"/>
        <v>3.4722222222222238E-2</v>
      </c>
      <c r="P11" s="18">
        <f t="shared" si="8"/>
        <v>0.72222222222222221</v>
      </c>
      <c r="Q11" s="39"/>
    </row>
    <row r="12" spans="1:24">
      <c r="A12" s="95" t="s">
        <v>16</v>
      </c>
      <c r="B12" s="95"/>
      <c r="C12" s="95"/>
      <c r="D12" s="96"/>
      <c r="E12" s="96"/>
      <c r="F12" s="96"/>
      <c r="G12" s="96">
        <f t="shared" ref="G12:G16" si="9">G11+E12</f>
        <v>0.61388888888888871</v>
      </c>
      <c r="H12" s="22"/>
      <c r="J12" s="17" t="s">
        <v>16</v>
      </c>
      <c r="K12" s="5">
        <v>26.7</v>
      </c>
      <c r="L12" s="18">
        <f>L11+M12</f>
        <v>7.9861111111111119E-2</v>
      </c>
      <c r="M12" s="18">
        <v>7.6388888888888886E-3</v>
      </c>
      <c r="N12" s="18">
        <f t="shared" si="7"/>
        <v>0.62152777777777757</v>
      </c>
      <c r="O12" s="18">
        <f>M12*2.5</f>
        <v>1.909722222222222E-2</v>
      </c>
      <c r="P12" s="18">
        <f t="shared" si="8"/>
        <v>0.74131944444444442</v>
      </c>
      <c r="Q12" s="27" t="s">
        <v>41</v>
      </c>
    </row>
    <row r="13" spans="1:24">
      <c r="A13" s="95" t="s">
        <v>17</v>
      </c>
      <c r="B13" s="95"/>
      <c r="C13" s="95"/>
      <c r="D13" s="96"/>
      <c r="E13" s="96"/>
      <c r="F13" s="96"/>
      <c r="G13" s="96">
        <f t="shared" si="9"/>
        <v>0.61388888888888871</v>
      </c>
      <c r="H13" s="22"/>
      <c r="J13" s="5" t="s">
        <v>17</v>
      </c>
      <c r="K13" s="5">
        <v>30</v>
      </c>
      <c r="L13" s="18">
        <f>L12+M13</f>
        <v>8.9583333333333348E-2</v>
      </c>
      <c r="M13" s="18">
        <v>9.7222222222222224E-3</v>
      </c>
      <c r="N13" s="18">
        <f t="shared" si="7"/>
        <v>0.63124999999999976</v>
      </c>
      <c r="O13" s="18">
        <f t="shared" si="2"/>
        <v>2.4305555555555556E-2</v>
      </c>
      <c r="P13" s="18">
        <f t="shared" si="8"/>
        <v>0.765625</v>
      </c>
    </row>
    <row r="14" spans="1:24">
      <c r="A14" s="5" t="s">
        <v>18</v>
      </c>
      <c r="B14" s="5">
        <v>24.2</v>
      </c>
      <c r="C14" s="5">
        <f>B14-B11</f>
        <v>1.1999999999999993</v>
      </c>
      <c r="D14" s="18">
        <f>D11+E14</f>
        <v>7.4305555555555569E-2</v>
      </c>
      <c r="E14" s="18">
        <v>2.0833333333333329E-3</v>
      </c>
      <c r="F14" s="18">
        <f t="shared" si="1"/>
        <v>5.2083333333333322E-3</v>
      </c>
      <c r="G14" s="18">
        <f t="shared" si="9"/>
        <v>0.61597222222222203</v>
      </c>
      <c r="H14" s="18">
        <f>H11+F14</f>
        <v>0.72743055555555558</v>
      </c>
      <c r="J14" s="5" t="s">
        <v>18</v>
      </c>
      <c r="K14" s="5">
        <v>35</v>
      </c>
      <c r="L14" s="18">
        <f>L13+M14</f>
        <v>0.10277777777777779</v>
      </c>
      <c r="M14" s="18">
        <v>1.3194444444444444E-2</v>
      </c>
      <c r="N14" s="18">
        <f t="shared" si="7"/>
        <v>0.64444444444444415</v>
      </c>
      <c r="O14" s="18">
        <f>M14*2.5</f>
        <v>3.2986111111111112E-2</v>
      </c>
      <c r="P14" s="18">
        <f t="shared" si="8"/>
        <v>0.79861111111111116</v>
      </c>
    </row>
    <row r="15" spans="1:24">
      <c r="A15" s="5" t="s">
        <v>19</v>
      </c>
      <c r="B15" s="5">
        <v>29.2</v>
      </c>
      <c r="C15" s="5">
        <f t="shared" si="0"/>
        <v>5</v>
      </c>
      <c r="D15" s="18">
        <f t="shared" si="3"/>
        <v>8.1250000000000003E-2</v>
      </c>
      <c r="E15" s="18">
        <v>6.9444444444444337E-3</v>
      </c>
      <c r="F15" s="18">
        <f t="shared" si="1"/>
        <v>1.7361111111111084E-2</v>
      </c>
      <c r="G15" s="18">
        <f t="shared" si="9"/>
        <v>0.62291666666666645</v>
      </c>
      <c r="H15" s="18">
        <f t="shared" ref="H15" si="10">H14+F15</f>
        <v>0.74479166666666663</v>
      </c>
      <c r="J15" s="5" t="s">
        <v>19</v>
      </c>
      <c r="K15" s="5">
        <v>40</v>
      </c>
      <c r="L15" s="18">
        <f t="shared" ref="L15:L16" si="11">L14+M15</f>
        <v>0.10902777777777779</v>
      </c>
      <c r="M15" s="18">
        <v>6.2499999999999995E-3</v>
      </c>
      <c r="N15" s="18">
        <f t="shared" si="7"/>
        <v>0.65069444444444413</v>
      </c>
      <c r="O15" s="18">
        <f t="shared" si="2"/>
        <v>1.5624999999999998E-2</v>
      </c>
      <c r="P15" s="18">
        <f t="shared" si="8"/>
        <v>0.81423611111111116</v>
      </c>
    </row>
    <row r="16" spans="1:24" s="11" customFormat="1" ht="18.75">
      <c r="A16" s="13" t="s">
        <v>20</v>
      </c>
      <c r="B16" s="13">
        <v>30</v>
      </c>
      <c r="C16" s="13">
        <f t="shared" si="0"/>
        <v>0.80000000000000071</v>
      </c>
      <c r="D16" s="54">
        <f t="shared" si="3"/>
        <v>8.3333333333333343E-2</v>
      </c>
      <c r="E16" s="20">
        <v>2.0833333333333398E-3</v>
      </c>
      <c r="F16" s="20">
        <f>E16*2.5</f>
        <v>5.2083333333333495E-3</v>
      </c>
      <c r="G16" s="97">
        <f t="shared" si="9"/>
        <v>0.62499999999999978</v>
      </c>
      <c r="H16" s="97">
        <f t="shared" ref="H16" si="12">H15+F16</f>
        <v>0.75</v>
      </c>
      <c r="I16"/>
      <c r="J16" s="13" t="s">
        <v>20</v>
      </c>
      <c r="K16" s="13">
        <v>41.7</v>
      </c>
      <c r="L16" s="20">
        <f t="shared" si="11"/>
        <v>0.11111111111111113</v>
      </c>
      <c r="M16" s="20">
        <v>2.0833333333333333E-3</v>
      </c>
      <c r="N16" s="97">
        <f t="shared" ref="N16" si="13">N15+M16</f>
        <v>0.65277777777777746</v>
      </c>
      <c r="O16" s="20">
        <f t="shared" si="2"/>
        <v>5.208333333333333E-3</v>
      </c>
      <c r="P16" s="98">
        <f t="shared" ref="P16" si="14">P15+O16</f>
        <v>0.81944444444444453</v>
      </c>
      <c r="R16"/>
      <c r="S16"/>
      <c r="T16" s="2"/>
      <c r="U16" s="2"/>
      <c r="V16" s="2"/>
      <c r="W16" s="2"/>
      <c r="X16" s="2"/>
    </row>
    <row r="17" spans="1:25" s="11" customFormat="1">
      <c r="A17" s="46"/>
      <c r="B17" s="46"/>
      <c r="C17" s="46"/>
      <c r="D17" s="94"/>
      <c r="E17" s="26"/>
      <c r="F17" s="26">
        <f>SUM(F5:F16)</f>
        <v>0.20833333333333331</v>
      </c>
      <c r="G17" s="47"/>
      <c r="H17" s="47"/>
      <c r="I17" s="39"/>
      <c r="J17" s="46"/>
      <c r="K17" s="46"/>
      <c r="L17" s="26"/>
      <c r="M17" s="26"/>
      <c r="N17" s="47"/>
      <c r="O17" s="26">
        <f>SUM(O5:O16)</f>
        <v>0.27777777777777773</v>
      </c>
      <c r="P17" s="48"/>
      <c r="R17"/>
      <c r="S17"/>
      <c r="T17" s="2"/>
      <c r="U17" s="2"/>
      <c r="V17" s="2"/>
      <c r="W17" s="2"/>
      <c r="X17" s="2"/>
    </row>
    <row r="18" spans="1:25" s="9" customFormat="1">
      <c r="A18" s="11" t="s">
        <v>37</v>
      </c>
      <c r="B18" s="11"/>
      <c r="C18" s="11"/>
      <c r="D18" s="3"/>
      <c r="E18" s="3"/>
      <c r="F18" s="3"/>
      <c r="G18" s="3"/>
      <c r="H18" s="3"/>
      <c r="I18" s="11"/>
      <c r="J18" s="11" t="s">
        <v>39</v>
      </c>
      <c r="K18" s="11"/>
      <c r="L18" s="3"/>
      <c r="M18" s="3"/>
      <c r="N18" s="3"/>
      <c r="O18" s="3"/>
      <c r="P18" s="3"/>
      <c r="R18" s="11"/>
      <c r="S18" s="11"/>
      <c r="T18" s="3"/>
      <c r="U18" s="3"/>
      <c r="V18" s="3"/>
      <c r="W18" s="3"/>
      <c r="X18" s="3"/>
    </row>
    <row r="19" spans="1:25" s="9" customFormat="1" ht="30">
      <c r="A19" s="7" t="s">
        <v>0</v>
      </c>
      <c r="B19" s="7" t="s">
        <v>7</v>
      </c>
      <c r="C19" s="7"/>
      <c r="D19" s="8" t="s">
        <v>1</v>
      </c>
      <c r="E19" s="8"/>
      <c r="F19" s="8" t="s">
        <v>5</v>
      </c>
      <c r="G19" s="8" t="s">
        <v>6</v>
      </c>
      <c r="H19" s="8" t="s">
        <v>4</v>
      </c>
      <c r="J19" s="7" t="s">
        <v>0</v>
      </c>
      <c r="K19" s="7" t="s">
        <v>7</v>
      </c>
      <c r="L19" s="8" t="s">
        <v>1</v>
      </c>
      <c r="M19" s="8"/>
      <c r="N19" s="8" t="s">
        <v>5</v>
      </c>
      <c r="O19" s="8" t="s">
        <v>6</v>
      </c>
      <c r="P19" s="8" t="s">
        <v>4</v>
      </c>
      <c r="R19" s="99"/>
      <c r="S19" s="99"/>
      <c r="T19" s="100"/>
      <c r="U19" s="100"/>
      <c r="V19" s="100"/>
      <c r="W19" s="100"/>
      <c r="X19" s="100"/>
      <c r="Y19" s="99"/>
    </row>
    <row r="20" spans="1:25">
      <c r="A20" s="7"/>
      <c r="B20" s="7"/>
      <c r="C20" s="7"/>
      <c r="D20" s="8"/>
      <c r="E20" s="8"/>
      <c r="F20" s="8"/>
      <c r="G20" s="8"/>
      <c r="H20" s="8"/>
      <c r="I20" s="9"/>
      <c r="J20" s="7"/>
      <c r="K20" s="7"/>
      <c r="L20" s="8"/>
      <c r="M20" s="8"/>
      <c r="N20" s="8"/>
      <c r="O20" s="8"/>
      <c r="P20" s="8"/>
      <c r="R20" s="99"/>
      <c r="S20" s="99"/>
      <c r="T20" s="100"/>
      <c r="U20" s="100"/>
      <c r="V20" s="100"/>
      <c r="W20" s="100"/>
      <c r="X20" s="100"/>
      <c r="Y20" s="46"/>
    </row>
    <row r="21" spans="1:25">
      <c r="A21" s="13" t="s">
        <v>8</v>
      </c>
      <c r="B21" s="13">
        <v>0</v>
      </c>
      <c r="C21" s="13"/>
      <c r="D21" s="28"/>
      <c r="E21" s="28"/>
      <c r="F21" s="29">
        <v>0.375</v>
      </c>
      <c r="G21" s="28"/>
      <c r="H21" s="29">
        <v>0.375</v>
      </c>
      <c r="J21" s="13" t="s">
        <v>8</v>
      </c>
      <c r="K21" s="13">
        <v>0</v>
      </c>
      <c r="L21" s="29"/>
      <c r="M21" s="28"/>
      <c r="N21" s="29">
        <v>0.375</v>
      </c>
      <c r="O21" s="28"/>
      <c r="P21" s="29">
        <v>0.375</v>
      </c>
      <c r="R21" s="46"/>
      <c r="S21" s="46"/>
      <c r="T21" s="35"/>
      <c r="U21" s="35"/>
      <c r="V21" s="56"/>
      <c r="W21" s="35"/>
      <c r="X21" s="56"/>
      <c r="Y21" s="46"/>
    </row>
    <row r="22" spans="1:25">
      <c r="A22" s="5" t="s">
        <v>28</v>
      </c>
      <c r="B22" s="5">
        <v>4.3</v>
      </c>
      <c r="C22" s="5">
        <f t="shared" ref="C22:C30" si="15">B22-B21</f>
        <v>4.3</v>
      </c>
      <c r="D22" s="18">
        <v>9.0277777777777787E-3</v>
      </c>
      <c r="E22" s="18">
        <f>D22</f>
        <v>9.0277777777777787E-3</v>
      </c>
      <c r="F22" s="18">
        <f>F21+D22</f>
        <v>0.3840277777777778</v>
      </c>
      <c r="G22" s="18">
        <f>E22*2.5</f>
        <v>2.2569444444444448E-2</v>
      </c>
      <c r="H22" s="18">
        <f>H21+G22</f>
        <v>0.39756944444444442</v>
      </c>
      <c r="J22" s="5" t="s">
        <v>28</v>
      </c>
      <c r="K22" s="5">
        <v>4.3</v>
      </c>
      <c r="L22" s="18">
        <v>9.0277777777777787E-3</v>
      </c>
      <c r="M22" s="18">
        <f>L22</f>
        <v>9.0277777777777787E-3</v>
      </c>
      <c r="N22" s="18">
        <f>N21+L22</f>
        <v>0.3840277777777778</v>
      </c>
      <c r="O22" s="18">
        <f>M22*2.5</f>
        <v>2.2569444444444448E-2</v>
      </c>
      <c r="P22" s="18">
        <f>P21+O22</f>
        <v>0.39756944444444442</v>
      </c>
      <c r="R22" s="46"/>
      <c r="S22" s="46"/>
      <c r="T22" s="26"/>
      <c r="U22" s="26"/>
      <c r="V22" s="26"/>
      <c r="W22" s="26"/>
      <c r="X22" s="26"/>
      <c r="Y22" s="46"/>
    </row>
    <row r="23" spans="1:25">
      <c r="A23" s="5" t="s">
        <v>29</v>
      </c>
      <c r="B23" s="5">
        <v>13</v>
      </c>
      <c r="C23" s="5">
        <f t="shared" si="15"/>
        <v>8.6999999999999993</v>
      </c>
      <c r="D23" s="18">
        <v>1.5972222222222224E-2</v>
      </c>
      <c r="E23" s="18">
        <f>D23-D22</f>
        <v>6.9444444444444458E-3</v>
      </c>
      <c r="F23" s="18">
        <f>F22+E23</f>
        <v>0.39097222222222222</v>
      </c>
      <c r="G23" s="18">
        <f t="shared" ref="G23:G34" si="16">E23*2.5</f>
        <v>1.7361111111111115E-2</v>
      </c>
      <c r="H23" s="18">
        <f>H22+G23</f>
        <v>0.41493055555555552</v>
      </c>
      <c r="J23" s="5" t="s">
        <v>29</v>
      </c>
      <c r="K23" s="5">
        <v>13</v>
      </c>
      <c r="L23" s="18">
        <v>1.5972222222222224E-2</v>
      </c>
      <c r="M23" s="18">
        <f>L23-L22</f>
        <v>6.9444444444444458E-3</v>
      </c>
      <c r="N23" s="18">
        <f>N22+M23</f>
        <v>0.39097222222222222</v>
      </c>
      <c r="O23" s="18">
        <f>M23*2.5</f>
        <v>1.7361111111111115E-2</v>
      </c>
      <c r="P23" s="18">
        <f>P22+O23</f>
        <v>0.41493055555555552</v>
      </c>
      <c r="R23" s="46"/>
      <c r="S23" s="46"/>
      <c r="T23" s="26"/>
      <c r="U23" s="26"/>
      <c r="V23" s="26"/>
      <c r="W23" s="26"/>
      <c r="X23" s="26"/>
      <c r="Y23" s="46"/>
    </row>
    <row r="24" spans="1:25">
      <c r="A24" s="5" t="s">
        <v>30</v>
      </c>
      <c r="B24" s="5">
        <v>17.3</v>
      </c>
      <c r="C24" s="5">
        <f t="shared" si="15"/>
        <v>4.3000000000000007</v>
      </c>
      <c r="D24" s="18">
        <v>3.1944444444444449E-2</v>
      </c>
      <c r="E24" s="18">
        <f t="shared" ref="E24:E34" si="17">D24-D23</f>
        <v>1.5972222222222224E-2</v>
      </c>
      <c r="F24" s="18">
        <f t="shared" ref="F24:F34" si="18">F23+E24</f>
        <v>0.40694444444444444</v>
      </c>
      <c r="G24" s="18">
        <f t="shared" si="16"/>
        <v>3.9930555555555559E-2</v>
      </c>
      <c r="H24" s="18">
        <f t="shared" ref="H24:H34" si="19">H23+G24</f>
        <v>0.4548611111111111</v>
      </c>
      <c r="J24" s="5" t="s">
        <v>30</v>
      </c>
      <c r="K24" s="5">
        <v>17.3</v>
      </c>
      <c r="L24" s="18">
        <v>3.1944444444444449E-2</v>
      </c>
      <c r="M24" s="18">
        <f t="shared" ref="M24:M31" si="20">L24-L23</f>
        <v>1.5972222222222224E-2</v>
      </c>
      <c r="N24" s="18">
        <f t="shared" ref="N24:N35" si="21">N23+M24</f>
        <v>0.40694444444444444</v>
      </c>
      <c r="O24" s="18">
        <f t="shared" ref="O24:O35" si="22">M24*2.5</f>
        <v>3.9930555555555559E-2</v>
      </c>
      <c r="P24" s="18">
        <f t="shared" ref="P24:P35" si="23">P23+O24</f>
        <v>0.4548611111111111</v>
      </c>
      <c r="R24" s="46"/>
      <c r="S24" s="46"/>
      <c r="T24" s="26"/>
      <c r="U24" s="26"/>
      <c r="V24" s="26"/>
      <c r="W24" s="26"/>
      <c r="X24" s="26"/>
      <c r="Y24" s="46"/>
    </row>
    <row r="25" spans="1:25">
      <c r="A25" s="5" t="s">
        <v>31</v>
      </c>
      <c r="B25" s="5">
        <v>18.100000000000001</v>
      </c>
      <c r="C25" s="5">
        <f t="shared" si="15"/>
        <v>0.80000000000000071</v>
      </c>
      <c r="D25" s="18">
        <v>3.3333333333333333E-2</v>
      </c>
      <c r="E25" s="18">
        <f t="shared" si="17"/>
        <v>1.388888888888884E-3</v>
      </c>
      <c r="F25" s="18">
        <f t="shared" si="18"/>
        <v>0.40833333333333333</v>
      </c>
      <c r="G25" s="18">
        <f t="shared" si="16"/>
        <v>3.4722222222222099E-3</v>
      </c>
      <c r="H25" s="18">
        <f t="shared" si="19"/>
        <v>0.45833333333333331</v>
      </c>
      <c r="J25" s="5" t="s">
        <v>31</v>
      </c>
      <c r="K25" s="5">
        <v>18.100000000000001</v>
      </c>
      <c r="L25" s="18">
        <v>3.3333333333333333E-2</v>
      </c>
      <c r="M25" s="18">
        <f t="shared" si="20"/>
        <v>1.388888888888884E-3</v>
      </c>
      <c r="N25" s="18">
        <f t="shared" si="21"/>
        <v>0.40833333333333333</v>
      </c>
      <c r="O25" s="18">
        <f t="shared" si="22"/>
        <v>3.4722222222222099E-3</v>
      </c>
      <c r="P25" s="18">
        <f t="shared" si="23"/>
        <v>0.45833333333333331</v>
      </c>
      <c r="R25" s="46"/>
      <c r="S25" s="46"/>
      <c r="T25" s="26"/>
      <c r="U25" s="26"/>
      <c r="V25" s="26"/>
      <c r="W25" s="26"/>
      <c r="X25" s="26"/>
      <c r="Y25" s="46"/>
    </row>
    <row r="26" spans="1:25">
      <c r="A26" s="5" t="s">
        <v>32</v>
      </c>
      <c r="B26" s="5">
        <v>21.7</v>
      </c>
      <c r="C26" s="5">
        <f t="shared" si="15"/>
        <v>3.5999999999999979</v>
      </c>
      <c r="D26" s="18">
        <v>4.5833333333333337E-2</v>
      </c>
      <c r="E26" s="18">
        <f t="shared" si="17"/>
        <v>1.2500000000000004E-2</v>
      </c>
      <c r="F26" s="18">
        <f t="shared" si="18"/>
        <v>0.42083333333333334</v>
      </c>
      <c r="G26" s="18">
        <f t="shared" si="16"/>
        <v>3.1250000000000014E-2</v>
      </c>
      <c r="H26" s="18">
        <f t="shared" si="19"/>
        <v>0.48958333333333331</v>
      </c>
      <c r="J26" s="5" t="s">
        <v>32</v>
      </c>
      <c r="K26" s="5">
        <v>21.7</v>
      </c>
      <c r="L26" s="18">
        <v>4.5833333333333337E-2</v>
      </c>
      <c r="M26" s="18">
        <f t="shared" si="20"/>
        <v>1.2500000000000004E-2</v>
      </c>
      <c r="N26" s="18">
        <f t="shared" si="21"/>
        <v>0.42083333333333334</v>
      </c>
      <c r="O26" s="18">
        <f t="shared" si="22"/>
        <v>3.1250000000000014E-2</v>
      </c>
      <c r="P26" s="18">
        <f t="shared" si="23"/>
        <v>0.48958333333333331</v>
      </c>
      <c r="Q26" s="51"/>
      <c r="R26" s="46"/>
      <c r="S26" s="46"/>
      <c r="T26" s="26"/>
      <c r="U26" s="26"/>
      <c r="V26" s="26"/>
      <c r="W26" s="26"/>
      <c r="X26" s="26"/>
      <c r="Y26" s="46"/>
    </row>
    <row r="27" spans="1:25">
      <c r="A27" s="17" t="s">
        <v>44</v>
      </c>
      <c r="B27" s="17">
        <v>23.2</v>
      </c>
      <c r="C27" s="17">
        <f t="shared" si="15"/>
        <v>1.5</v>
      </c>
      <c r="D27" s="19">
        <v>5.6944444444444443E-2</v>
      </c>
      <c r="E27" s="19">
        <f t="shared" si="17"/>
        <v>1.1111111111111106E-2</v>
      </c>
      <c r="F27" s="19">
        <f t="shared" si="18"/>
        <v>0.43194444444444446</v>
      </c>
      <c r="G27" s="19">
        <f t="shared" si="16"/>
        <v>2.7777777777777766E-2</v>
      </c>
      <c r="H27" s="19">
        <f t="shared" si="19"/>
        <v>0.51736111111111105</v>
      </c>
      <c r="I27" s="30"/>
      <c r="J27" s="17" t="s">
        <v>44</v>
      </c>
      <c r="K27" s="17">
        <v>23.2</v>
      </c>
      <c r="L27" s="19">
        <v>5.6944444444444443E-2</v>
      </c>
      <c r="M27" s="19">
        <f t="shared" si="20"/>
        <v>1.1111111111111106E-2</v>
      </c>
      <c r="N27" s="19">
        <f t="shared" si="21"/>
        <v>0.43194444444444446</v>
      </c>
      <c r="O27" s="19">
        <f t="shared" si="22"/>
        <v>2.7777777777777766E-2</v>
      </c>
      <c r="P27" s="19">
        <f t="shared" si="23"/>
        <v>0.51736111111111105</v>
      </c>
      <c r="Q27" s="30" t="s">
        <v>42</v>
      </c>
      <c r="R27" s="46"/>
      <c r="S27" s="46"/>
      <c r="T27" s="26"/>
      <c r="U27" s="26"/>
      <c r="V27" s="26"/>
      <c r="W27" s="26"/>
      <c r="X27" s="26"/>
      <c r="Y27" s="46"/>
    </row>
    <row r="28" spans="1:25">
      <c r="A28" s="5" t="s">
        <v>33</v>
      </c>
      <c r="B28" s="5">
        <v>27</v>
      </c>
      <c r="C28" s="5">
        <f t="shared" si="15"/>
        <v>3.8000000000000007</v>
      </c>
      <c r="D28" s="18">
        <v>6.3888888888888884E-2</v>
      </c>
      <c r="E28" s="18">
        <f t="shared" si="17"/>
        <v>6.9444444444444406E-3</v>
      </c>
      <c r="F28" s="18">
        <f t="shared" si="18"/>
        <v>0.43888888888888888</v>
      </c>
      <c r="G28" s="18">
        <f t="shared" si="16"/>
        <v>1.7361111111111101E-2</v>
      </c>
      <c r="H28" s="18">
        <f t="shared" si="19"/>
        <v>0.5347222222222221</v>
      </c>
      <c r="J28" s="5" t="s">
        <v>33</v>
      </c>
      <c r="K28" s="5">
        <v>27</v>
      </c>
      <c r="L28" s="18">
        <v>6.3888888888888884E-2</v>
      </c>
      <c r="M28" s="18">
        <f t="shared" si="20"/>
        <v>6.9444444444444406E-3</v>
      </c>
      <c r="N28" s="18">
        <f t="shared" si="21"/>
        <v>0.43888888888888888</v>
      </c>
      <c r="O28" s="18">
        <f t="shared" si="22"/>
        <v>1.7361111111111101E-2</v>
      </c>
      <c r="P28" s="18">
        <f t="shared" si="23"/>
        <v>0.5347222222222221</v>
      </c>
      <c r="R28" s="46"/>
      <c r="S28" s="46"/>
      <c r="T28" s="26"/>
      <c r="U28" s="26"/>
      <c r="V28" s="26"/>
      <c r="W28" s="26"/>
      <c r="X28" s="101"/>
      <c r="Y28" s="102"/>
    </row>
    <row r="29" spans="1:25">
      <c r="A29" s="5" t="s">
        <v>34</v>
      </c>
      <c r="B29" s="5">
        <v>32</v>
      </c>
      <c r="C29" s="5">
        <f t="shared" si="15"/>
        <v>5</v>
      </c>
      <c r="D29" s="18">
        <v>8.5416666666666655E-2</v>
      </c>
      <c r="E29" s="18">
        <f t="shared" si="17"/>
        <v>2.1527777777777771E-2</v>
      </c>
      <c r="F29" s="18">
        <f t="shared" si="18"/>
        <v>0.46041666666666664</v>
      </c>
      <c r="G29" s="18">
        <f t="shared" si="16"/>
        <v>5.3819444444444427E-2</v>
      </c>
      <c r="H29" s="18">
        <f t="shared" si="19"/>
        <v>0.58854166666666652</v>
      </c>
      <c r="J29" s="5" t="s">
        <v>34</v>
      </c>
      <c r="K29" s="5">
        <v>32</v>
      </c>
      <c r="L29" s="18">
        <v>8.5416666666666655E-2</v>
      </c>
      <c r="M29" s="18">
        <f t="shared" si="20"/>
        <v>2.1527777777777771E-2</v>
      </c>
      <c r="N29" s="18">
        <f t="shared" si="21"/>
        <v>0.46041666666666664</v>
      </c>
      <c r="O29" s="18">
        <f t="shared" si="22"/>
        <v>5.3819444444444427E-2</v>
      </c>
      <c r="P29" s="18">
        <f t="shared" si="23"/>
        <v>0.58854166666666652</v>
      </c>
      <c r="R29" s="46"/>
      <c r="S29" s="46"/>
      <c r="T29" s="26"/>
      <c r="U29" s="26"/>
      <c r="V29" s="26"/>
      <c r="W29" s="26"/>
      <c r="X29" s="26"/>
      <c r="Y29" s="103"/>
    </row>
    <row r="30" spans="1:25">
      <c r="A30" s="5" t="s">
        <v>35</v>
      </c>
      <c r="B30" s="5">
        <v>33.200000000000003</v>
      </c>
      <c r="C30" s="5">
        <f t="shared" si="15"/>
        <v>1.2000000000000028</v>
      </c>
      <c r="D30" s="18">
        <v>8.8888888888888892E-2</v>
      </c>
      <c r="E30" s="18">
        <f t="shared" si="17"/>
        <v>3.4722222222222376E-3</v>
      </c>
      <c r="F30" s="18">
        <f t="shared" si="18"/>
        <v>0.46388888888888891</v>
      </c>
      <c r="G30" s="18">
        <f t="shared" si="16"/>
        <v>8.6805555555555941E-3</v>
      </c>
      <c r="H30" s="18">
        <f t="shared" si="19"/>
        <v>0.5972222222222221</v>
      </c>
      <c r="J30" s="5" t="s">
        <v>35</v>
      </c>
      <c r="K30" s="5">
        <v>33.4</v>
      </c>
      <c r="L30" s="18">
        <v>8.8888888888888892E-2</v>
      </c>
      <c r="M30" s="18">
        <f t="shared" si="20"/>
        <v>3.4722222222222376E-3</v>
      </c>
      <c r="N30" s="18">
        <f t="shared" si="21"/>
        <v>0.46388888888888891</v>
      </c>
      <c r="O30" s="18">
        <f t="shared" si="22"/>
        <v>8.6805555555555941E-3</v>
      </c>
      <c r="P30" s="18">
        <f t="shared" si="23"/>
        <v>0.5972222222222221</v>
      </c>
      <c r="R30" s="46"/>
      <c r="S30" s="46"/>
      <c r="T30" s="26"/>
      <c r="U30" s="26"/>
      <c r="V30" s="26"/>
      <c r="W30" s="26"/>
      <c r="X30" s="26"/>
      <c r="Y30" s="46"/>
    </row>
    <row r="31" spans="1:25">
      <c r="A31" s="5" t="s">
        <v>36</v>
      </c>
      <c r="B31" s="5">
        <v>35</v>
      </c>
      <c r="C31" s="5">
        <f>B31-B30</f>
        <v>1.7999999999999972</v>
      </c>
      <c r="D31" s="18">
        <v>9.1666666666666674E-2</v>
      </c>
      <c r="E31" s="18">
        <f t="shared" si="17"/>
        <v>2.7777777777777818E-3</v>
      </c>
      <c r="F31" s="18">
        <f t="shared" si="18"/>
        <v>0.46666666666666667</v>
      </c>
      <c r="G31" s="18">
        <f t="shared" si="16"/>
        <v>6.9444444444444545E-3</v>
      </c>
      <c r="H31" s="18">
        <f t="shared" si="19"/>
        <v>0.60416666666666652</v>
      </c>
      <c r="J31" s="5" t="s">
        <v>38</v>
      </c>
      <c r="K31" s="5">
        <v>35.299999999999997</v>
      </c>
      <c r="L31" s="18">
        <v>9.375E-2</v>
      </c>
      <c r="M31" s="18">
        <f t="shared" si="20"/>
        <v>4.8611111111111077E-3</v>
      </c>
      <c r="N31" s="18">
        <f t="shared" si="21"/>
        <v>0.46875</v>
      </c>
      <c r="O31" s="18">
        <f t="shared" si="22"/>
        <v>1.2152777777777769E-2</v>
      </c>
      <c r="P31" s="18">
        <f t="shared" si="23"/>
        <v>0.60937499999999989</v>
      </c>
      <c r="R31" s="46"/>
      <c r="S31" s="46"/>
      <c r="T31" s="26"/>
      <c r="U31" s="26"/>
      <c r="V31" s="26"/>
      <c r="W31" s="26"/>
      <c r="X31" s="26"/>
      <c r="Y31" s="46"/>
    </row>
    <row r="32" spans="1:25">
      <c r="A32" s="5" t="s">
        <v>29</v>
      </c>
      <c r="B32" s="5">
        <v>38.700000000000003</v>
      </c>
      <c r="C32" s="5">
        <f t="shared" ref="C32:C34" si="24">B32-B31</f>
        <v>3.7000000000000028</v>
      </c>
      <c r="D32" s="18">
        <v>0.10208333333333335</v>
      </c>
      <c r="E32" s="18">
        <f t="shared" si="17"/>
        <v>1.0416666666666671E-2</v>
      </c>
      <c r="F32" s="18">
        <f t="shared" si="18"/>
        <v>0.47708333333333336</v>
      </c>
      <c r="G32" s="18">
        <f t="shared" si="16"/>
        <v>2.6041666666666678E-2</v>
      </c>
      <c r="H32" s="18">
        <f t="shared" si="19"/>
        <v>0.63020833333333315</v>
      </c>
      <c r="J32" s="5" t="s">
        <v>36</v>
      </c>
      <c r="K32" s="5">
        <v>41.6</v>
      </c>
      <c r="L32" s="18">
        <f>L31+M32</f>
        <v>0.11180555555555556</v>
      </c>
      <c r="M32" s="18">
        <v>1.8055555555555557E-2</v>
      </c>
      <c r="N32" s="18">
        <f t="shared" si="21"/>
        <v>0.48680555555555555</v>
      </c>
      <c r="O32" s="18">
        <f t="shared" si="22"/>
        <v>4.5138888888888895E-2</v>
      </c>
      <c r="P32" s="18">
        <f t="shared" si="23"/>
        <v>0.65451388888888884</v>
      </c>
      <c r="R32" s="46"/>
      <c r="S32" s="46"/>
      <c r="T32" s="26"/>
      <c r="U32" s="26"/>
      <c r="V32" s="26"/>
      <c r="W32" s="26"/>
      <c r="X32" s="26"/>
      <c r="Y32" s="46"/>
    </row>
    <row r="33" spans="1:26">
      <c r="A33" s="5" t="s">
        <v>28</v>
      </c>
      <c r="B33" s="5">
        <v>42.5</v>
      </c>
      <c r="C33" s="5">
        <f t="shared" si="24"/>
        <v>3.7999999999999972</v>
      </c>
      <c r="D33" s="18">
        <v>0.11041666666666666</v>
      </c>
      <c r="E33" s="18">
        <f t="shared" si="17"/>
        <v>8.3333333333333176E-3</v>
      </c>
      <c r="F33" s="18">
        <f t="shared" si="18"/>
        <v>0.48541666666666666</v>
      </c>
      <c r="G33" s="18">
        <f t="shared" si="16"/>
        <v>2.0833333333333294E-2</v>
      </c>
      <c r="H33" s="18">
        <f t="shared" si="19"/>
        <v>0.65104166666666641</v>
      </c>
      <c r="J33" s="5" t="s">
        <v>29</v>
      </c>
      <c r="K33" s="5">
        <v>45</v>
      </c>
      <c r="L33" s="18">
        <f>L32+M33</f>
        <v>0.12013888888888889</v>
      </c>
      <c r="M33" s="18">
        <v>8.3333333333333332E-3</v>
      </c>
      <c r="N33" s="18">
        <f t="shared" si="21"/>
        <v>0.49513888888888891</v>
      </c>
      <c r="O33" s="18">
        <f t="shared" si="22"/>
        <v>2.0833333333333332E-2</v>
      </c>
      <c r="P33" s="18">
        <f t="shared" si="23"/>
        <v>0.67534722222222221</v>
      </c>
      <c r="R33" s="46"/>
      <c r="S33" s="46"/>
      <c r="T33" s="26"/>
      <c r="U33" s="26"/>
      <c r="V33" s="26"/>
      <c r="W33" s="26"/>
      <c r="X33" s="26"/>
      <c r="Y33" s="46"/>
    </row>
    <row r="34" spans="1:26">
      <c r="A34" s="13" t="s">
        <v>8</v>
      </c>
      <c r="B34" s="13">
        <v>48</v>
      </c>
      <c r="C34" s="13">
        <f t="shared" si="24"/>
        <v>5.5</v>
      </c>
      <c r="D34" s="20">
        <v>0.12152777777777778</v>
      </c>
      <c r="E34" s="20">
        <f t="shared" si="17"/>
        <v>1.1111111111111113E-2</v>
      </c>
      <c r="F34" s="21">
        <f t="shared" si="18"/>
        <v>0.49652777777777779</v>
      </c>
      <c r="G34" s="20">
        <f t="shared" si="16"/>
        <v>2.7777777777777783E-2</v>
      </c>
      <c r="H34" s="21">
        <f t="shared" si="19"/>
        <v>0.6788194444444442</v>
      </c>
      <c r="J34" s="5" t="s">
        <v>28</v>
      </c>
      <c r="K34" s="5">
        <v>49</v>
      </c>
      <c r="L34" s="18">
        <f>L33+M34</f>
        <v>0.13125000000000001</v>
      </c>
      <c r="M34" s="18">
        <v>1.1111111111111112E-2</v>
      </c>
      <c r="N34" s="18">
        <f t="shared" si="21"/>
        <v>0.50624999999999998</v>
      </c>
      <c r="O34" s="18">
        <f t="shared" si="22"/>
        <v>2.777777777777778E-2</v>
      </c>
      <c r="P34" s="18">
        <f t="shared" si="23"/>
        <v>0.703125</v>
      </c>
      <c r="R34" s="46"/>
      <c r="S34" s="46"/>
      <c r="T34" s="26"/>
      <c r="U34" s="26"/>
      <c r="V34" s="26"/>
      <c r="W34" s="26"/>
      <c r="X34" s="26"/>
      <c r="Y34" s="46"/>
    </row>
    <row r="35" spans="1:26">
      <c r="B35" s="12"/>
      <c r="D35" s="24"/>
      <c r="E35" s="4"/>
      <c r="F35" s="4"/>
      <c r="G35" s="4"/>
      <c r="H35" s="4"/>
      <c r="J35" s="13" t="s">
        <v>8</v>
      </c>
      <c r="K35" s="13">
        <v>54</v>
      </c>
      <c r="L35" s="20">
        <f>L34+M35</f>
        <v>0.14166666666666666</v>
      </c>
      <c r="M35" s="20">
        <v>1.0416666666666666E-2</v>
      </c>
      <c r="N35" s="21">
        <f t="shared" si="21"/>
        <v>0.51666666666666661</v>
      </c>
      <c r="O35" s="20">
        <f t="shared" si="22"/>
        <v>2.6041666666666664E-2</v>
      </c>
      <c r="P35" s="21">
        <f t="shared" si="23"/>
        <v>0.72916666666666663</v>
      </c>
      <c r="Q35" s="39"/>
      <c r="R35" s="46"/>
      <c r="S35" s="46"/>
      <c r="T35" s="26"/>
      <c r="U35" s="26"/>
      <c r="V35" s="26"/>
      <c r="W35" s="26"/>
      <c r="X35" s="26"/>
      <c r="Y35" s="46"/>
    </row>
    <row r="36" spans="1:26">
      <c r="B36" s="37"/>
      <c r="D36" s="24"/>
      <c r="E36" s="4"/>
      <c r="F36" s="4"/>
      <c r="G36" s="4"/>
      <c r="H36" s="4"/>
      <c r="J36" s="46"/>
      <c r="K36" s="46"/>
      <c r="L36" s="26"/>
      <c r="M36" s="26"/>
      <c r="N36" s="47"/>
      <c r="O36" s="26"/>
      <c r="P36" s="47"/>
      <c r="R36" s="46"/>
      <c r="S36" s="46"/>
      <c r="T36" s="26"/>
      <c r="U36" s="26"/>
      <c r="V36" s="26"/>
      <c r="W36" s="26"/>
      <c r="X36" s="26"/>
      <c r="Y36" s="46"/>
    </row>
    <row r="37" spans="1:26">
      <c r="B37" s="37"/>
      <c r="D37" s="24"/>
      <c r="E37" s="4"/>
      <c r="F37" s="4"/>
      <c r="G37" s="4"/>
      <c r="H37" s="4"/>
      <c r="J37" s="46"/>
      <c r="K37" s="46"/>
      <c r="L37" s="26"/>
      <c r="M37" s="26"/>
      <c r="N37" s="47"/>
      <c r="O37" s="26"/>
      <c r="P37" s="47"/>
      <c r="R37" s="46"/>
      <c r="S37" s="46"/>
      <c r="T37" s="26"/>
      <c r="U37" s="26"/>
      <c r="V37" s="47"/>
      <c r="W37" s="26"/>
      <c r="X37" s="47"/>
    </row>
    <row r="38" spans="1:26" ht="15.75" thickBot="1">
      <c r="A38" s="11" t="s">
        <v>27</v>
      </c>
      <c r="B38" s="11"/>
      <c r="C38" s="3"/>
      <c r="D38" s="3"/>
      <c r="E38" s="3"/>
      <c r="F38" s="3"/>
      <c r="G38" s="3"/>
      <c r="H38" s="3"/>
      <c r="I38" s="11"/>
      <c r="J38" s="11" t="s">
        <v>27</v>
      </c>
      <c r="K38" s="11"/>
      <c r="L38" s="3"/>
      <c r="M38" s="3"/>
      <c r="N38" s="3"/>
      <c r="O38" s="3"/>
      <c r="P38" s="3"/>
      <c r="Q38" s="11"/>
      <c r="R38" s="11" t="s">
        <v>43</v>
      </c>
      <c r="S38" s="11"/>
      <c r="T38" s="3"/>
      <c r="U38" s="3"/>
      <c r="V38" s="3"/>
      <c r="W38" s="3"/>
      <c r="X38" s="3"/>
      <c r="Y38" s="23"/>
    </row>
    <row r="39" spans="1:26" ht="30">
      <c r="A39" s="57" t="s">
        <v>0</v>
      </c>
      <c r="B39" s="58" t="s">
        <v>7</v>
      </c>
      <c r="C39" s="58" t="s">
        <v>62</v>
      </c>
      <c r="D39" s="59" t="s">
        <v>1</v>
      </c>
      <c r="E39" s="59"/>
      <c r="F39" s="59" t="s">
        <v>5</v>
      </c>
      <c r="G39" s="59" t="s">
        <v>6</v>
      </c>
      <c r="H39" s="60" t="s">
        <v>4</v>
      </c>
      <c r="I39" s="31"/>
      <c r="J39" s="7" t="s">
        <v>0</v>
      </c>
      <c r="K39" s="7" t="s">
        <v>7</v>
      </c>
      <c r="L39" s="8" t="s">
        <v>1</v>
      </c>
      <c r="M39" s="8"/>
      <c r="N39" s="8" t="s">
        <v>5</v>
      </c>
      <c r="O39" s="8" t="s">
        <v>6</v>
      </c>
      <c r="P39" s="8" t="s">
        <v>4</v>
      </c>
      <c r="Q39" s="31"/>
      <c r="R39" s="7" t="s">
        <v>0</v>
      </c>
      <c r="S39" s="7" t="s">
        <v>7</v>
      </c>
      <c r="T39" s="8" t="s">
        <v>1</v>
      </c>
      <c r="U39" s="8"/>
      <c r="V39" s="8" t="s">
        <v>5</v>
      </c>
      <c r="W39" s="8" t="s">
        <v>6</v>
      </c>
      <c r="X39" s="8" t="s">
        <v>4</v>
      </c>
      <c r="Y39" s="23"/>
      <c r="Z39" s="9"/>
    </row>
    <row r="40" spans="1:26">
      <c r="A40" s="61" t="s">
        <v>8</v>
      </c>
      <c r="B40" s="13">
        <v>0</v>
      </c>
      <c r="C40" s="13"/>
      <c r="D40" s="13"/>
      <c r="E40" s="28"/>
      <c r="F40" s="29">
        <v>0.32291666666666669</v>
      </c>
      <c r="G40" s="28"/>
      <c r="H40" s="62">
        <v>0.32291666666666669</v>
      </c>
      <c r="I40" s="56"/>
      <c r="J40" s="13" t="s">
        <v>8</v>
      </c>
      <c r="K40" s="13">
        <v>0</v>
      </c>
      <c r="L40" s="13"/>
      <c r="M40" s="28"/>
      <c r="N40" s="29">
        <v>0.3125</v>
      </c>
      <c r="O40" s="28"/>
      <c r="P40" s="29">
        <v>0.3125</v>
      </c>
      <c r="Q40" s="35"/>
      <c r="R40" s="13" t="s">
        <v>8</v>
      </c>
      <c r="S40" s="13">
        <v>0</v>
      </c>
      <c r="T40" s="13"/>
      <c r="U40" s="28"/>
      <c r="V40" s="29">
        <v>0.3125</v>
      </c>
      <c r="W40" s="28"/>
      <c r="X40" s="29">
        <v>0.3125</v>
      </c>
    </row>
    <row r="41" spans="1:26">
      <c r="A41" s="63" t="s">
        <v>23</v>
      </c>
      <c r="B41" s="5">
        <v>3.2</v>
      </c>
      <c r="C41" s="5">
        <f>B41-B40</f>
        <v>3.2</v>
      </c>
      <c r="D41" s="18">
        <v>4.1666666666666666E-3</v>
      </c>
      <c r="E41" s="18">
        <f>D41</f>
        <v>4.1666666666666666E-3</v>
      </c>
      <c r="F41" s="18">
        <f>F40+E41</f>
        <v>0.32708333333333334</v>
      </c>
      <c r="G41" s="18">
        <f>D41*2.5</f>
        <v>1.0416666666666666E-2</v>
      </c>
      <c r="H41" s="64">
        <f>H40+G41</f>
        <v>0.33333333333333337</v>
      </c>
      <c r="I41" s="45"/>
      <c r="J41" s="5" t="s">
        <v>23</v>
      </c>
      <c r="K41" s="5">
        <v>3.2</v>
      </c>
      <c r="L41" s="18">
        <v>4.1666666666666666E-3</v>
      </c>
      <c r="M41" s="18">
        <f>L41</f>
        <v>4.1666666666666666E-3</v>
      </c>
      <c r="N41" s="18">
        <f>N40+M41</f>
        <v>0.31666666666666665</v>
      </c>
      <c r="O41" s="18">
        <f>L41*2.5</f>
        <v>1.0416666666666666E-2</v>
      </c>
      <c r="P41" s="18">
        <f>P40+O41</f>
        <v>0.32291666666666669</v>
      </c>
      <c r="Q41" s="34"/>
      <c r="R41" s="5" t="s">
        <v>23</v>
      </c>
      <c r="S41" s="5">
        <v>3.2</v>
      </c>
      <c r="T41" s="18">
        <v>4.1666666666666666E-3</v>
      </c>
      <c r="U41" s="18">
        <f>T41</f>
        <v>4.1666666666666666E-3</v>
      </c>
      <c r="V41" s="18">
        <f>V40+U41</f>
        <v>0.31666666666666665</v>
      </c>
      <c r="W41" s="18">
        <f>T41*2.5</f>
        <v>1.0416666666666666E-2</v>
      </c>
      <c r="X41" s="18">
        <f>X40+W41</f>
        <v>0.32291666666666669</v>
      </c>
      <c r="Z41" s="1"/>
    </row>
    <row r="42" spans="1:26">
      <c r="A42" s="63" t="s">
        <v>46</v>
      </c>
      <c r="B42" s="5">
        <v>4.5999999999999996</v>
      </c>
      <c r="C42" s="5">
        <f t="shared" ref="C42:C54" si="25">B42-B41</f>
        <v>1.3999999999999995</v>
      </c>
      <c r="D42" s="18">
        <v>4.8611111111111112E-3</v>
      </c>
      <c r="E42" s="18">
        <f>E41+D42</f>
        <v>9.0277777777777769E-3</v>
      </c>
      <c r="F42" s="18">
        <f>F41+D42</f>
        <v>0.33194444444444443</v>
      </c>
      <c r="G42" s="18">
        <f t="shared" ref="G42:G54" si="26">D42*2.5</f>
        <v>1.2152777777777778E-2</v>
      </c>
      <c r="H42" s="64">
        <f t="shared" ref="H42:H54" si="27">H41+G42</f>
        <v>0.34548611111111116</v>
      </c>
      <c r="I42" s="45"/>
      <c r="J42" s="5" t="s">
        <v>46</v>
      </c>
      <c r="K42" s="5">
        <v>4.5999999999999996</v>
      </c>
      <c r="L42" s="18">
        <v>4.8611111111111112E-3</v>
      </c>
      <c r="M42" s="18">
        <f>M41+L42</f>
        <v>9.0277777777777769E-3</v>
      </c>
      <c r="N42" s="18">
        <f>N41+L42</f>
        <v>0.32152777777777775</v>
      </c>
      <c r="O42" s="18">
        <f t="shared" ref="O42:O61" si="28">L42*2.5</f>
        <v>1.2152777777777778E-2</v>
      </c>
      <c r="P42" s="18">
        <f t="shared" ref="P42:P61" si="29">P41+O42</f>
        <v>0.33506944444444448</v>
      </c>
      <c r="Q42" s="34"/>
      <c r="R42" s="5" t="s">
        <v>46</v>
      </c>
      <c r="S42" s="5">
        <v>4.5999999999999996</v>
      </c>
      <c r="T42" s="18">
        <v>4.8611111111111112E-3</v>
      </c>
      <c r="U42" s="18">
        <f>U41+T42</f>
        <v>9.0277777777777769E-3</v>
      </c>
      <c r="V42" s="18">
        <f>V41+T42</f>
        <v>0.32152777777777775</v>
      </c>
      <c r="W42" s="18">
        <f t="shared" ref="W42:W63" si="30">T42*2.5</f>
        <v>1.2152777777777778E-2</v>
      </c>
      <c r="X42" s="18">
        <f t="shared" ref="X42:X63" si="31">X41+W42</f>
        <v>0.33506944444444448</v>
      </c>
      <c r="Y42" s="51"/>
      <c r="Z42" s="1"/>
    </row>
    <row r="43" spans="1:26">
      <c r="A43" s="63" t="s">
        <v>47</v>
      </c>
      <c r="B43" s="5">
        <v>5.9</v>
      </c>
      <c r="C43" s="5">
        <f t="shared" si="25"/>
        <v>1.3000000000000007</v>
      </c>
      <c r="D43" s="18">
        <v>4.8611111111111112E-3</v>
      </c>
      <c r="E43" s="18">
        <f>E42+D43</f>
        <v>1.3888888888888888E-2</v>
      </c>
      <c r="F43" s="18">
        <f t="shared" ref="F43:F54" si="32">F42+D43</f>
        <v>0.33680555555555552</v>
      </c>
      <c r="G43" s="18">
        <f t="shared" si="26"/>
        <v>1.2152777777777778E-2</v>
      </c>
      <c r="H43" s="64">
        <f t="shared" si="27"/>
        <v>0.35763888888888895</v>
      </c>
      <c r="I43" s="45"/>
      <c r="J43" s="5" t="s">
        <v>47</v>
      </c>
      <c r="K43" s="5">
        <v>5.9</v>
      </c>
      <c r="L43" s="18">
        <v>4.8611111111111112E-3</v>
      </c>
      <c r="M43" s="18">
        <f>M42+L43</f>
        <v>1.3888888888888888E-2</v>
      </c>
      <c r="N43" s="18">
        <f t="shared" ref="N43:N45" si="33">N42+L43</f>
        <v>0.32638888888888884</v>
      </c>
      <c r="O43" s="18">
        <f t="shared" si="28"/>
        <v>1.2152777777777778E-2</v>
      </c>
      <c r="P43" s="18">
        <f t="shared" si="29"/>
        <v>0.34722222222222227</v>
      </c>
      <c r="Q43" s="34"/>
      <c r="R43" s="5" t="s">
        <v>47</v>
      </c>
      <c r="S43" s="5">
        <v>5.9</v>
      </c>
      <c r="T43" s="18">
        <v>4.8611111111111112E-3</v>
      </c>
      <c r="U43" s="18">
        <f>U42+T43</f>
        <v>1.3888888888888888E-2</v>
      </c>
      <c r="V43" s="18">
        <f t="shared" ref="V43:V63" si="34">V42+T43</f>
        <v>0.32638888888888884</v>
      </c>
      <c r="W43" s="18">
        <f t="shared" si="30"/>
        <v>1.2152777777777778E-2</v>
      </c>
      <c r="X43" s="18">
        <f t="shared" si="31"/>
        <v>0.34722222222222227</v>
      </c>
      <c r="Z43" s="1"/>
    </row>
    <row r="44" spans="1:26">
      <c r="A44" s="63" t="s">
        <v>26</v>
      </c>
      <c r="B44" s="5">
        <v>8.6</v>
      </c>
      <c r="C44" s="5">
        <f t="shared" si="25"/>
        <v>2.6999999999999993</v>
      </c>
      <c r="D44" s="18">
        <v>5.5555555555555558E-3</v>
      </c>
      <c r="E44" s="18">
        <f t="shared" ref="E44:E54" si="35">E43+D44</f>
        <v>1.9444444444444445E-2</v>
      </c>
      <c r="F44" s="18">
        <f t="shared" si="32"/>
        <v>0.34236111111111106</v>
      </c>
      <c r="G44" s="18">
        <f t="shared" si="26"/>
        <v>1.388888888888889E-2</v>
      </c>
      <c r="H44" s="64">
        <f t="shared" si="27"/>
        <v>0.37152777777777785</v>
      </c>
      <c r="I44" s="45"/>
      <c r="J44" s="5" t="s">
        <v>26</v>
      </c>
      <c r="K44" s="5">
        <v>8.6</v>
      </c>
      <c r="L44" s="18">
        <v>5.5555555555555558E-3</v>
      </c>
      <c r="M44" s="18">
        <f t="shared" ref="M44:M45" si="36">M43+L44</f>
        <v>1.9444444444444445E-2</v>
      </c>
      <c r="N44" s="18">
        <f t="shared" si="33"/>
        <v>0.33194444444444438</v>
      </c>
      <c r="O44" s="18">
        <f t="shared" si="28"/>
        <v>1.388888888888889E-2</v>
      </c>
      <c r="P44" s="18">
        <f t="shared" si="29"/>
        <v>0.36111111111111116</v>
      </c>
      <c r="Q44" s="34"/>
      <c r="R44" s="5" t="s">
        <v>26</v>
      </c>
      <c r="S44" s="5">
        <v>8.6</v>
      </c>
      <c r="T44" s="18">
        <v>5.5555555555555558E-3</v>
      </c>
      <c r="U44" s="18">
        <f t="shared" ref="U44:U63" si="37">U43+T44</f>
        <v>1.9444444444444445E-2</v>
      </c>
      <c r="V44" s="18">
        <f t="shared" si="34"/>
        <v>0.33194444444444438</v>
      </c>
      <c r="W44" s="18">
        <f t="shared" si="30"/>
        <v>1.388888888888889E-2</v>
      </c>
      <c r="X44" s="18">
        <f t="shared" si="31"/>
        <v>0.36111111111111116</v>
      </c>
      <c r="Z44" s="1"/>
    </row>
    <row r="45" spans="1:26">
      <c r="A45" s="65" t="s">
        <v>24</v>
      </c>
      <c r="B45" s="17">
        <v>11</v>
      </c>
      <c r="C45" s="17">
        <f t="shared" si="25"/>
        <v>2.4000000000000004</v>
      </c>
      <c r="D45" s="19">
        <v>8.3333333333333332E-3</v>
      </c>
      <c r="E45" s="19">
        <f t="shared" si="35"/>
        <v>2.7777777777777776E-2</v>
      </c>
      <c r="F45" s="19">
        <f t="shared" si="32"/>
        <v>0.35069444444444442</v>
      </c>
      <c r="G45" s="19">
        <f t="shared" si="26"/>
        <v>2.0833333333333332E-2</v>
      </c>
      <c r="H45" s="66">
        <f t="shared" si="27"/>
        <v>0.39236111111111116</v>
      </c>
      <c r="I45" s="45"/>
      <c r="J45" s="17" t="s">
        <v>24</v>
      </c>
      <c r="K45" s="17">
        <v>11</v>
      </c>
      <c r="L45" s="19">
        <v>8.3333333333333332E-3</v>
      </c>
      <c r="M45" s="19">
        <f t="shared" si="36"/>
        <v>2.7777777777777776E-2</v>
      </c>
      <c r="N45" s="19">
        <f t="shared" si="33"/>
        <v>0.34027777777777773</v>
      </c>
      <c r="O45" s="19">
        <f t="shared" si="28"/>
        <v>2.0833333333333332E-2</v>
      </c>
      <c r="P45" s="19">
        <f t="shared" si="29"/>
        <v>0.38194444444444448</v>
      </c>
      <c r="Q45" s="34"/>
      <c r="R45" s="17" t="s">
        <v>24</v>
      </c>
      <c r="S45" s="17">
        <v>11</v>
      </c>
      <c r="T45" s="19">
        <v>8.3333333333333332E-3</v>
      </c>
      <c r="U45" s="19">
        <f t="shared" si="37"/>
        <v>2.7777777777777776E-2</v>
      </c>
      <c r="V45" s="19">
        <f t="shared" si="34"/>
        <v>0.34027777777777773</v>
      </c>
      <c r="W45" s="19">
        <f t="shared" si="30"/>
        <v>2.0833333333333332E-2</v>
      </c>
      <c r="X45" s="19">
        <f t="shared" si="31"/>
        <v>0.38194444444444448</v>
      </c>
      <c r="Z45" s="1"/>
    </row>
    <row r="46" spans="1:26">
      <c r="A46" s="63" t="s">
        <v>53</v>
      </c>
      <c r="B46" s="5">
        <f>B45+C57</f>
        <v>11.899999999999999</v>
      </c>
      <c r="C46" s="5">
        <f t="shared" si="25"/>
        <v>0.89999999999999858</v>
      </c>
      <c r="D46" s="18">
        <v>4.8611111111111112E-3</v>
      </c>
      <c r="E46" s="50">
        <f t="shared" si="35"/>
        <v>3.2638888888888884E-2</v>
      </c>
      <c r="F46" s="50">
        <f t="shared" si="32"/>
        <v>0.35555555555555551</v>
      </c>
      <c r="G46" s="50">
        <f t="shared" si="26"/>
        <v>1.2152777777777778E-2</v>
      </c>
      <c r="H46" s="67">
        <f t="shared" si="27"/>
        <v>0.40451388888888895</v>
      </c>
      <c r="I46" s="45"/>
      <c r="J46" s="5" t="s">
        <v>48</v>
      </c>
      <c r="K46" s="5"/>
      <c r="L46" s="18">
        <v>4.1666666666666666E-3</v>
      </c>
      <c r="M46" s="18">
        <f>M45+L46</f>
        <v>3.1944444444444442E-2</v>
      </c>
      <c r="N46" s="18">
        <f>N45+L46</f>
        <v>0.34444444444444439</v>
      </c>
      <c r="O46" s="18">
        <f t="shared" si="28"/>
        <v>1.0416666666666666E-2</v>
      </c>
      <c r="P46" s="18">
        <f t="shared" si="29"/>
        <v>0.39236111111111116</v>
      </c>
      <c r="R46" s="5" t="s">
        <v>48</v>
      </c>
      <c r="S46" s="5"/>
      <c r="T46" s="18">
        <v>4.1666666666666666E-3</v>
      </c>
      <c r="U46" s="18">
        <f>U45+T46</f>
        <v>3.1944444444444442E-2</v>
      </c>
      <c r="V46" s="18">
        <f>V45+T46</f>
        <v>0.34444444444444439</v>
      </c>
      <c r="W46" s="18">
        <f t="shared" si="30"/>
        <v>1.0416666666666666E-2</v>
      </c>
      <c r="X46" s="18">
        <f t="shared" si="31"/>
        <v>0.39236111111111116</v>
      </c>
      <c r="Y46" s="30" t="s">
        <v>42</v>
      </c>
      <c r="Z46" s="1"/>
    </row>
    <row r="47" spans="1:26">
      <c r="A47" s="63" t="s">
        <v>54</v>
      </c>
      <c r="B47" s="5">
        <f>B46+C58</f>
        <v>14.5</v>
      </c>
      <c r="C47" s="5">
        <f t="shared" si="25"/>
        <v>2.6000000000000014</v>
      </c>
      <c r="D47" s="18">
        <v>3.472222222222222E-3</v>
      </c>
      <c r="E47" s="50">
        <f t="shared" si="35"/>
        <v>3.6111111111111108E-2</v>
      </c>
      <c r="F47" s="50">
        <f t="shared" si="32"/>
        <v>0.35902777777777772</v>
      </c>
      <c r="G47" s="50">
        <f t="shared" si="26"/>
        <v>8.6805555555555559E-3</v>
      </c>
      <c r="H47" s="67">
        <f t="shared" si="27"/>
        <v>0.41319444444444453</v>
      </c>
      <c r="I47" s="45"/>
      <c r="J47" s="5" t="s">
        <v>49</v>
      </c>
      <c r="K47" s="5">
        <v>14</v>
      </c>
      <c r="L47" s="18">
        <v>6.9444444444444441E-3</v>
      </c>
      <c r="M47" s="18">
        <f t="shared" ref="M47:M49" si="38">M46+L47</f>
        <v>3.888888888888889E-2</v>
      </c>
      <c r="N47" s="18">
        <f t="shared" ref="N47:N49" si="39">N46+L47</f>
        <v>0.35138888888888881</v>
      </c>
      <c r="O47" s="18">
        <f t="shared" si="28"/>
        <v>1.7361111111111112E-2</v>
      </c>
      <c r="P47" s="18">
        <f t="shared" si="29"/>
        <v>0.40972222222222227</v>
      </c>
      <c r="Q47" s="34"/>
      <c r="R47" s="5" t="s">
        <v>49</v>
      </c>
      <c r="S47" s="5">
        <v>14</v>
      </c>
      <c r="T47" s="18">
        <v>6.9444444444444441E-3</v>
      </c>
      <c r="U47" s="18">
        <f t="shared" si="37"/>
        <v>3.888888888888889E-2</v>
      </c>
      <c r="V47" s="18">
        <f t="shared" si="34"/>
        <v>0.35138888888888881</v>
      </c>
      <c r="W47" s="18">
        <f t="shared" si="30"/>
        <v>1.7361111111111112E-2</v>
      </c>
      <c r="X47" s="18">
        <f t="shared" si="31"/>
        <v>0.40972222222222227</v>
      </c>
      <c r="Z47" s="1"/>
    </row>
    <row r="48" spans="1:26">
      <c r="A48" s="63" t="s">
        <v>25</v>
      </c>
      <c r="B48" s="5">
        <f t="shared" ref="B48:B54" si="40">B47+C59</f>
        <v>15.399999999999999</v>
      </c>
      <c r="C48" s="5">
        <f t="shared" si="25"/>
        <v>0.89999999999999858</v>
      </c>
      <c r="D48" s="18">
        <v>2.7777777777777779E-3</v>
      </c>
      <c r="E48" s="50">
        <f t="shared" si="35"/>
        <v>3.8888888888888883E-2</v>
      </c>
      <c r="F48" s="50">
        <f t="shared" si="32"/>
        <v>0.36180555555555549</v>
      </c>
      <c r="G48" s="50">
        <f t="shared" si="26"/>
        <v>6.9444444444444449E-3</v>
      </c>
      <c r="H48" s="67">
        <f t="shared" si="27"/>
        <v>0.42013888888888895</v>
      </c>
      <c r="I48" s="26"/>
      <c r="J48" s="5" t="s">
        <v>60</v>
      </c>
      <c r="K48" s="5">
        <v>17</v>
      </c>
      <c r="L48" s="18">
        <v>7.6388888888888886E-3</v>
      </c>
      <c r="M48" s="18">
        <f t="shared" si="38"/>
        <v>4.6527777777777779E-2</v>
      </c>
      <c r="N48" s="18">
        <f t="shared" si="39"/>
        <v>0.35902777777777767</v>
      </c>
      <c r="O48" s="18">
        <f t="shared" si="28"/>
        <v>1.909722222222222E-2</v>
      </c>
      <c r="P48" s="18">
        <f t="shared" si="29"/>
        <v>0.42881944444444448</v>
      </c>
      <c r="Q48" s="35"/>
      <c r="R48" s="5" t="s">
        <v>60</v>
      </c>
      <c r="S48" s="5">
        <v>17</v>
      </c>
      <c r="T48" s="18">
        <v>7.6388888888888886E-3</v>
      </c>
      <c r="U48" s="18">
        <f t="shared" si="37"/>
        <v>4.6527777777777779E-2</v>
      </c>
      <c r="V48" s="18">
        <f t="shared" si="34"/>
        <v>0.35902777777777767</v>
      </c>
      <c r="W48" s="18">
        <f t="shared" si="30"/>
        <v>1.909722222222222E-2</v>
      </c>
      <c r="X48" s="18">
        <f t="shared" si="31"/>
        <v>0.42881944444444448</v>
      </c>
      <c r="Z48" s="1"/>
    </row>
    <row r="49" spans="1:26">
      <c r="A49" s="63" t="s">
        <v>55</v>
      </c>
      <c r="B49" s="5">
        <f t="shared" si="40"/>
        <v>17.8</v>
      </c>
      <c r="C49" s="5">
        <f t="shared" si="25"/>
        <v>2.4000000000000021</v>
      </c>
      <c r="D49" s="18">
        <v>1.1805555555555555E-2</v>
      </c>
      <c r="E49" s="50">
        <f t="shared" si="35"/>
        <v>5.0694444444444438E-2</v>
      </c>
      <c r="F49" s="50">
        <f t="shared" si="32"/>
        <v>0.37361111111111106</v>
      </c>
      <c r="G49" s="50">
        <f t="shared" si="26"/>
        <v>2.9513888888888888E-2</v>
      </c>
      <c r="H49" s="67">
        <f t="shared" si="27"/>
        <v>0.44965277777777785</v>
      </c>
      <c r="I49" s="45"/>
      <c r="J49" s="5" t="s">
        <v>50</v>
      </c>
      <c r="K49" s="5">
        <v>18.3</v>
      </c>
      <c r="L49" s="18">
        <v>6.9444444444444441E-3</v>
      </c>
      <c r="M49" s="18">
        <f t="shared" si="38"/>
        <v>5.3472222222222227E-2</v>
      </c>
      <c r="N49" s="18">
        <f t="shared" si="39"/>
        <v>0.36597222222222209</v>
      </c>
      <c r="O49" s="18">
        <f t="shared" si="28"/>
        <v>1.7361111111111112E-2</v>
      </c>
      <c r="P49" s="18">
        <f t="shared" si="29"/>
        <v>0.44618055555555558</v>
      </c>
      <c r="Q49" s="35"/>
      <c r="R49" s="5" t="s">
        <v>50</v>
      </c>
      <c r="S49" s="5">
        <v>18.3</v>
      </c>
      <c r="T49" s="18">
        <v>6.9444444444444441E-3</v>
      </c>
      <c r="U49" s="18">
        <f t="shared" si="37"/>
        <v>5.3472222222222227E-2</v>
      </c>
      <c r="V49" s="18">
        <f t="shared" si="34"/>
        <v>0.36597222222222209</v>
      </c>
      <c r="W49" s="18">
        <f t="shared" si="30"/>
        <v>1.7361111111111112E-2</v>
      </c>
      <c r="X49" s="18">
        <f t="shared" si="31"/>
        <v>0.44618055555555558</v>
      </c>
      <c r="Z49" s="1"/>
    </row>
    <row r="50" spans="1:26">
      <c r="A50" s="63" t="s">
        <v>56</v>
      </c>
      <c r="B50" s="5">
        <f t="shared" si="40"/>
        <v>21.3</v>
      </c>
      <c r="C50" s="5">
        <f t="shared" si="25"/>
        <v>3.5</v>
      </c>
      <c r="D50" s="18">
        <v>7.6388888888888886E-3</v>
      </c>
      <c r="E50" s="50">
        <f t="shared" si="35"/>
        <v>5.8333333333333327E-2</v>
      </c>
      <c r="F50" s="50">
        <f t="shared" si="32"/>
        <v>0.38124999999999992</v>
      </c>
      <c r="G50" s="50">
        <f t="shared" si="26"/>
        <v>1.909722222222222E-2</v>
      </c>
      <c r="H50" s="67">
        <f t="shared" si="27"/>
        <v>0.46875000000000006</v>
      </c>
      <c r="I50" s="45"/>
      <c r="J50" s="5" t="s">
        <v>51</v>
      </c>
      <c r="K50" s="5">
        <v>20.6</v>
      </c>
      <c r="L50" s="18">
        <v>5.5555555555555558E-3</v>
      </c>
      <c r="M50" s="18">
        <f>M49+L50</f>
        <v>5.9027777777777783E-2</v>
      </c>
      <c r="N50" s="18">
        <f>N49+L50</f>
        <v>0.37152777777777762</v>
      </c>
      <c r="O50" s="18">
        <f t="shared" si="28"/>
        <v>1.388888888888889E-2</v>
      </c>
      <c r="P50" s="18">
        <f t="shared" si="29"/>
        <v>0.46006944444444448</v>
      </c>
      <c r="Q50" s="35"/>
      <c r="R50" s="5" t="s">
        <v>51</v>
      </c>
      <c r="S50" s="5">
        <v>20.6</v>
      </c>
      <c r="T50" s="18">
        <v>5.5555555555555558E-3</v>
      </c>
      <c r="U50" s="18">
        <f>U49+T50</f>
        <v>5.9027777777777783E-2</v>
      </c>
      <c r="V50" s="18">
        <f>V49+T50</f>
        <v>0.37152777777777762</v>
      </c>
      <c r="W50" s="18">
        <f t="shared" si="30"/>
        <v>1.388888888888889E-2</v>
      </c>
      <c r="X50" s="18">
        <f t="shared" si="31"/>
        <v>0.46006944444444448</v>
      </c>
      <c r="Z50" s="1"/>
    </row>
    <row r="51" spans="1:26">
      <c r="A51" s="63" t="s">
        <v>26</v>
      </c>
      <c r="B51" s="5">
        <f t="shared" si="40"/>
        <v>22.999999999999996</v>
      </c>
      <c r="C51" s="5">
        <f t="shared" si="25"/>
        <v>1.6999999999999957</v>
      </c>
      <c r="D51" s="18">
        <v>4.1666666666666666E-3</v>
      </c>
      <c r="E51" s="50">
        <f t="shared" si="35"/>
        <v>6.2499999999999993E-2</v>
      </c>
      <c r="F51" s="50">
        <f t="shared" si="32"/>
        <v>0.38541666666666657</v>
      </c>
      <c r="G51" s="50">
        <f t="shared" si="26"/>
        <v>1.0416666666666666E-2</v>
      </c>
      <c r="H51" s="67">
        <f t="shared" si="27"/>
        <v>0.47916666666666674</v>
      </c>
      <c r="I51" s="45"/>
      <c r="J51" s="49" t="s">
        <v>52</v>
      </c>
      <c r="K51" s="49">
        <v>21.9</v>
      </c>
      <c r="L51" s="18">
        <v>4.1666666666666666E-3</v>
      </c>
      <c r="M51" s="50">
        <f t="shared" ref="M51:M61" si="41">M50+L51</f>
        <v>6.3194444444444456E-2</v>
      </c>
      <c r="N51" s="50">
        <f t="shared" ref="N51:N61" si="42">N50+L51</f>
        <v>0.37569444444444428</v>
      </c>
      <c r="O51" s="50">
        <f t="shared" si="28"/>
        <v>1.0416666666666666E-2</v>
      </c>
      <c r="P51" s="18">
        <f t="shared" si="29"/>
        <v>0.47048611111111116</v>
      </c>
      <c r="Q51" s="36"/>
      <c r="R51" s="49" t="s">
        <v>52</v>
      </c>
      <c r="S51" s="49">
        <v>21.9</v>
      </c>
      <c r="T51" s="18">
        <v>4.1666666666666666E-3</v>
      </c>
      <c r="U51" s="50">
        <f t="shared" si="37"/>
        <v>6.3194444444444456E-2</v>
      </c>
      <c r="V51" s="50">
        <f t="shared" si="34"/>
        <v>0.37569444444444428</v>
      </c>
      <c r="W51" s="50">
        <f t="shared" si="30"/>
        <v>1.0416666666666666E-2</v>
      </c>
      <c r="X51" s="18">
        <f t="shared" si="31"/>
        <v>0.47048611111111116</v>
      </c>
      <c r="Z51" s="1"/>
    </row>
    <row r="52" spans="1:26">
      <c r="A52" s="63" t="s">
        <v>58</v>
      </c>
      <c r="B52" s="5">
        <f t="shared" si="40"/>
        <v>27.8</v>
      </c>
      <c r="C52" s="5">
        <f t="shared" si="25"/>
        <v>4.8000000000000043</v>
      </c>
      <c r="D52" s="18">
        <v>1.0416666666666666E-2</v>
      </c>
      <c r="E52" s="50">
        <f t="shared" si="35"/>
        <v>7.2916666666666657E-2</v>
      </c>
      <c r="F52" s="50">
        <f t="shared" si="32"/>
        <v>0.39583333333333326</v>
      </c>
      <c r="G52" s="50">
        <f t="shared" si="26"/>
        <v>2.6041666666666664E-2</v>
      </c>
      <c r="H52" s="67">
        <f t="shared" si="27"/>
        <v>0.50520833333333337</v>
      </c>
      <c r="I52" s="45"/>
      <c r="J52" s="17" t="s">
        <v>24</v>
      </c>
      <c r="K52" s="17">
        <v>24.3</v>
      </c>
      <c r="L52" s="19">
        <v>4.8611111111111112E-3</v>
      </c>
      <c r="M52" s="19">
        <f t="shared" si="41"/>
        <v>6.8055555555555564E-2</v>
      </c>
      <c r="N52" s="19">
        <f t="shared" si="42"/>
        <v>0.38055555555555537</v>
      </c>
      <c r="O52" s="19">
        <f t="shared" si="28"/>
        <v>1.2152777777777778E-2</v>
      </c>
      <c r="P52" s="19">
        <f t="shared" si="29"/>
        <v>0.48263888888888895</v>
      </c>
      <c r="Q52" s="74"/>
      <c r="R52" s="17" t="s">
        <v>24</v>
      </c>
      <c r="S52" s="17">
        <v>24.3</v>
      </c>
      <c r="T52" s="19">
        <v>4.8611111111111112E-3</v>
      </c>
      <c r="U52" s="19">
        <f t="shared" si="37"/>
        <v>6.8055555555555564E-2</v>
      </c>
      <c r="V52" s="19">
        <f t="shared" si="34"/>
        <v>0.38055555555555537</v>
      </c>
      <c r="W52" s="19">
        <f t="shared" si="30"/>
        <v>1.2152777777777778E-2</v>
      </c>
      <c r="X52" s="19">
        <f t="shared" si="31"/>
        <v>0.48263888888888895</v>
      </c>
      <c r="Z52" s="1"/>
    </row>
    <row r="53" spans="1:26">
      <c r="A53" s="63" t="s">
        <v>59</v>
      </c>
      <c r="B53" s="5">
        <f t="shared" si="40"/>
        <v>28.8</v>
      </c>
      <c r="C53" s="5">
        <f t="shared" si="25"/>
        <v>1</v>
      </c>
      <c r="D53" s="18">
        <v>2.0833333333333333E-3</v>
      </c>
      <c r="E53" s="50">
        <f t="shared" si="35"/>
        <v>7.4999999999999997E-2</v>
      </c>
      <c r="F53" s="50">
        <f t="shared" si="32"/>
        <v>0.39791666666666659</v>
      </c>
      <c r="G53" s="50">
        <f t="shared" si="26"/>
        <v>5.208333333333333E-3</v>
      </c>
      <c r="H53" s="67">
        <f t="shared" si="27"/>
        <v>0.51041666666666674</v>
      </c>
      <c r="I53" s="45"/>
      <c r="J53" s="5" t="s">
        <v>53</v>
      </c>
      <c r="K53" s="5">
        <v>25.2</v>
      </c>
      <c r="L53" s="18">
        <v>4.8611111111111112E-3</v>
      </c>
      <c r="M53" s="18">
        <f t="shared" si="41"/>
        <v>7.2916666666666671E-2</v>
      </c>
      <c r="N53" s="18">
        <f t="shared" si="42"/>
        <v>0.38541666666666646</v>
      </c>
      <c r="O53" s="18">
        <f t="shared" si="28"/>
        <v>1.2152777777777778E-2</v>
      </c>
      <c r="P53" s="18">
        <f t="shared" si="29"/>
        <v>0.49479166666666674</v>
      </c>
      <c r="Q53" s="34"/>
      <c r="R53" s="5" t="s">
        <v>53</v>
      </c>
      <c r="S53" s="5">
        <v>25.2</v>
      </c>
      <c r="T53" s="18">
        <v>4.8611111111111112E-3</v>
      </c>
      <c r="U53" s="18">
        <f t="shared" si="37"/>
        <v>7.2916666666666671E-2</v>
      </c>
      <c r="V53" s="18">
        <f t="shared" si="34"/>
        <v>0.38541666666666646</v>
      </c>
      <c r="W53" s="18">
        <f t="shared" si="30"/>
        <v>1.2152777777777778E-2</v>
      </c>
      <c r="X53" s="18">
        <f t="shared" si="31"/>
        <v>0.49479166666666674</v>
      </c>
      <c r="Z53" t="s">
        <v>61</v>
      </c>
    </row>
    <row r="54" spans="1:26" ht="15.75" thickBot="1">
      <c r="A54" s="68" t="s">
        <v>8</v>
      </c>
      <c r="B54" s="69">
        <f t="shared" si="40"/>
        <v>30.8</v>
      </c>
      <c r="C54" s="69">
        <f t="shared" si="25"/>
        <v>2</v>
      </c>
      <c r="D54" s="70">
        <v>3.472222222222222E-3</v>
      </c>
      <c r="E54" s="71">
        <f t="shared" si="35"/>
        <v>7.8472222222222221E-2</v>
      </c>
      <c r="F54" s="70">
        <f t="shared" si="32"/>
        <v>0.4013888888888888</v>
      </c>
      <c r="G54" s="70">
        <f t="shared" si="26"/>
        <v>8.6805555555555559E-3</v>
      </c>
      <c r="H54" s="72">
        <f t="shared" si="27"/>
        <v>0.51909722222222232</v>
      </c>
      <c r="I54" s="45"/>
      <c r="J54" s="5" t="s">
        <v>54</v>
      </c>
      <c r="K54" s="5">
        <v>27.8</v>
      </c>
      <c r="L54" s="18">
        <v>3.472222222222222E-3</v>
      </c>
      <c r="M54" s="18">
        <f t="shared" si="41"/>
        <v>7.6388888888888895E-2</v>
      </c>
      <c r="N54" s="18">
        <f t="shared" si="42"/>
        <v>0.38888888888888867</v>
      </c>
      <c r="O54" s="18">
        <f t="shared" si="28"/>
        <v>8.6805555555555559E-3</v>
      </c>
      <c r="P54" s="18">
        <f t="shared" si="29"/>
        <v>0.50347222222222232</v>
      </c>
      <c r="Q54" s="34"/>
      <c r="R54" s="5" t="s">
        <v>54</v>
      </c>
      <c r="S54" s="5">
        <v>27.8</v>
      </c>
      <c r="T54" s="18">
        <v>3.472222222222222E-3</v>
      </c>
      <c r="U54" s="18">
        <f t="shared" si="37"/>
        <v>7.6388888888888895E-2</v>
      </c>
      <c r="V54" s="18">
        <f t="shared" si="34"/>
        <v>0.38888888888888867</v>
      </c>
      <c r="W54" s="18">
        <f t="shared" si="30"/>
        <v>8.6805555555555559E-3</v>
      </c>
      <c r="X54" s="18">
        <f t="shared" si="31"/>
        <v>0.50347222222222232</v>
      </c>
      <c r="Y54" s="23" t="s">
        <v>45</v>
      </c>
      <c r="Z54" s="52">
        <f>X57+W58</f>
        <v>0.56944444444444442</v>
      </c>
    </row>
    <row r="55" spans="1:26">
      <c r="A55" s="32"/>
      <c r="B55" s="37"/>
      <c r="C55" s="37"/>
      <c r="D55" s="53">
        <f>SUM(D40:D54)</f>
        <v>7.8472222222222221E-2</v>
      </c>
      <c r="E55" s="34"/>
      <c r="F55" s="34"/>
      <c r="G55" s="53">
        <f>SUM(G40:G54)</f>
        <v>0.19618055555555552</v>
      </c>
      <c r="H55" s="33"/>
      <c r="I55" s="47"/>
      <c r="J55" s="5" t="s">
        <v>25</v>
      </c>
      <c r="K55" s="5">
        <v>28.7</v>
      </c>
      <c r="L55" s="18">
        <v>2.7777777777777779E-3</v>
      </c>
      <c r="M55" s="18">
        <f t="shared" si="41"/>
        <v>7.9166666666666677E-2</v>
      </c>
      <c r="N55" s="18">
        <f t="shared" si="42"/>
        <v>0.39166666666666644</v>
      </c>
      <c r="O55" s="18">
        <f t="shared" si="28"/>
        <v>6.9444444444444449E-3</v>
      </c>
      <c r="P55" s="18">
        <f t="shared" si="29"/>
        <v>0.51041666666666674</v>
      </c>
      <c r="Q55" s="34"/>
      <c r="R55" s="5" t="s">
        <v>25</v>
      </c>
      <c r="S55" s="5">
        <v>28.7</v>
      </c>
      <c r="T55" s="18">
        <v>2.7777777777777779E-3</v>
      </c>
      <c r="U55" s="18">
        <f t="shared" si="37"/>
        <v>7.9166666666666677E-2</v>
      </c>
      <c r="V55" s="18">
        <f t="shared" si="34"/>
        <v>0.39166666666666644</v>
      </c>
      <c r="W55" s="18">
        <f t="shared" si="30"/>
        <v>6.9444444444444449E-3</v>
      </c>
      <c r="X55" s="18">
        <f t="shared" si="31"/>
        <v>0.51041666666666674</v>
      </c>
      <c r="Z55" s="1"/>
    </row>
    <row r="56" spans="1:26">
      <c r="H56" s="33"/>
      <c r="I56" s="32"/>
      <c r="J56" s="5" t="s">
        <v>55</v>
      </c>
      <c r="K56" s="5">
        <v>31.1</v>
      </c>
      <c r="L56" s="18">
        <v>1.1805555555555555E-2</v>
      </c>
      <c r="M56" s="18">
        <f>M55+L56</f>
        <v>9.0972222222222232E-2</v>
      </c>
      <c r="N56" s="18">
        <f>N55+L56</f>
        <v>0.40347222222222201</v>
      </c>
      <c r="O56" s="18">
        <f t="shared" si="28"/>
        <v>2.9513888888888888E-2</v>
      </c>
      <c r="P56" s="18">
        <f>P55+O56</f>
        <v>0.53993055555555558</v>
      </c>
      <c r="Q56" s="34"/>
      <c r="R56" s="5" t="s">
        <v>55</v>
      </c>
      <c r="S56" s="5">
        <v>31.1</v>
      </c>
      <c r="T56" s="18">
        <v>1.1805555555555555E-2</v>
      </c>
      <c r="U56" s="18">
        <f>U55+T56</f>
        <v>9.0972222222222232E-2</v>
      </c>
      <c r="V56" s="18">
        <f>V55+T56</f>
        <v>0.40347222222222201</v>
      </c>
      <c r="W56" s="18">
        <f t="shared" si="30"/>
        <v>2.9513888888888888E-2</v>
      </c>
      <c r="X56" s="18">
        <f t="shared" si="31"/>
        <v>0.53993055555555558</v>
      </c>
      <c r="Z56" s="1"/>
    </row>
    <row r="57" spans="1:26">
      <c r="C57" s="73">
        <v>0.89999999999999858</v>
      </c>
      <c r="H57" s="33"/>
      <c r="I57" s="32"/>
      <c r="J57" s="5" t="s">
        <v>56</v>
      </c>
      <c r="K57" s="5">
        <v>34.6</v>
      </c>
      <c r="L57" s="18">
        <v>7.6388888888888886E-3</v>
      </c>
      <c r="M57" s="18">
        <f t="shared" si="41"/>
        <v>9.8611111111111122E-2</v>
      </c>
      <c r="N57" s="18">
        <f t="shared" si="42"/>
        <v>0.41111111111111087</v>
      </c>
      <c r="O57" s="18">
        <f t="shared" si="28"/>
        <v>1.909722222222222E-2</v>
      </c>
      <c r="P57" s="18">
        <f t="shared" si="29"/>
        <v>0.55902777777777779</v>
      </c>
      <c r="Q57" s="34"/>
      <c r="R57" s="5" t="s">
        <v>56</v>
      </c>
      <c r="S57" s="5">
        <v>34.6</v>
      </c>
      <c r="T57" s="18">
        <v>7.6388888888888886E-3</v>
      </c>
      <c r="U57" s="18">
        <f t="shared" si="37"/>
        <v>9.8611111111111122E-2</v>
      </c>
      <c r="V57" s="18">
        <f t="shared" si="34"/>
        <v>0.41111111111111087</v>
      </c>
      <c r="W57" s="18">
        <f t="shared" si="30"/>
        <v>1.909722222222222E-2</v>
      </c>
      <c r="X57" s="18">
        <f t="shared" si="31"/>
        <v>0.55902777777777779</v>
      </c>
      <c r="Z57" s="1"/>
    </row>
    <row r="58" spans="1:26">
      <c r="C58" s="73">
        <v>2.6000000000000014</v>
      </c>
      <c r="H58" s="33"/>
      <c r="I58" s="32"/>
      <c r="J58" s="5" t="s">
        <v>26</v>
      </c>
      <c r="K58" s="5">
        <v>36.299999999999997</v>
      </c>
      <c r="L58" s="18">
        <v>4.1666666666666666E-3</v>
      </c>
      <c r="M58" s="18">
        <f t="shared" si="41"/>
        <v>0.10277777777777779</v>
      </c>
      <c r="N58" s="18">
        <f t="shared" si="42"/>
        <v>0.41527777777777752</v>
      </c>
      <c r="O58" s="18">
        <f t="shared" si="28"/>
        <v>1.0416666666666666E-2</v>
      </c>
      <c r="P58" s="18">
        <f t="shared" si="29"/>
        <v>0.56944444444444442</v>
      </c>
      <c r="Q58" s="26"/>
      <c r="R58" s="5" t="s">
        <v>26</v>
      </c>
      <c r="S58" s="5">
        <v>36.299999999999997</v>
      </c>
      <c r="T58" s="18">
        <v>4.1666666666666666E-3</v>
      </c>
      <c r="U58" s="18">
        <f t="shared" si="37"/>
        <v>0.10277777777777779</v>
      </c>
      <c r="V58" s="18">
        <f t="shared" si="34"/>
        <v>0.41527777777777752</v>
      </c>
      <c r="W58" s="18">
        <f t="shared" si="30"/>
        <v>1.0416666666666666E-2</v>
      </c>
      <c r="X58" s="18">
        <f t="shared" si="31"/>
        <v>0.56944444444444442</v>
      </c>
      <c r="Z58" s="1"/>
    </row>
    <row r="59" spans="1:26">
      <c r="C59" s="73">
        <v>0.89999999999999858</v>
      </c>
      <c r="H59" s="33"/>
      <c r="I59" s="32"/>
      <c r="J59" s="5" t="s">
        <v>58</v>
      </c>
      <c r="K59" s="5">
        <v>41.1</v>
      </c>
      <c r="L59" s="18">
        <v>1.0416666666666666E-2</v>
      </c>
      <c r="M59" s="18">
        <f t="shared" si="41"/>
        <v>0.11319444444444446</v>
      </c>
      <c r="N59" s="18">
        <f t="shared" si="42"/>
        <v>0.42569444444444421</v>
      </c>
      <c r="O59" s="18">
        <f t="shared" si="28"/>
        <v>2.6041666666666664E-2</v>
      </c>
      <c r="P59" s="18">
        <f t="shared" si="29"/>
        <v>0.59548611111111105</v>
      </c>
      <c r="R59" s="5" t="s">
        <v>57</v>
      </c>
      <c r="S59" s="5">
        <v>38.799999999999997</v>
      </c>
      <c r="T59" s="18">
        <v>1.1111111111111112E-2</v>
      </c>
      <c r="U59" s="18">
        <f t="shared" si="37"/>
        <v>0.1138888888888889</v>
      </c>
      <c r="V59" s="18">
        <f t="shared" si="34"/>
        <v>0.42638888888888865</v>
      </c>
      <c r="W59" s="18">
        <f t="shared" si="30"/>
        <v>2.777777777777778E-2</v>
      </c>
      <c r="X59" s="18">
        <f t="shared" si="31"/>
        <v>0.59722222222222221</v>
      </c>
      <c r="Z59" s="55">
        <v>0.59722222222222221</v>
      </c>
    </row>
    <row r="60" spans="1:26">
      <c r="C60" s="73">
        <v>2.4000000000000021</v>
      </c>
      <c r="J60" s="5" t="s">
        <v>59</v>
      </c>
      <c r="K60" s="5">
        <v>42.1</v>
      </c>
      <c r="L60" s="18">
        <v>2.0833333333333333E-3</v>
      </c>
      <c r="M60" s="18">
        <f t="shared" si="41"/>
        <v>0.1152777777777778</v>
      </c>
      <c r="N60" s="18">
        <f t="shared" si="42"/>
        <v>0.42777777777777753</v>
      </c>
      <c r="O60" s="18">
        <f t="shared" si="28"/>
        <v>5.208333333333333E-3</v>
      </c>
      <c r="P60" s="18">
        <f t="shared" si="29"/>
        <v>0.60069444444444442</v>
      </c>
      <c r="R60" s="5" t="s">
        <v>23</v>
      </c>
      <c r="S60" s="5">
        <v>40.700000000000003</v>
      </c>
      <c r="T60" s="18">
        <v>2.7777777777777779E-3</v>
      </c>
      <c r="U60" s="18">
        <f t="shared" si="37"/>
        <v>0.11666666666666668</v>
      </c>
      <c r="V60" s="18">
        <f t="shared" si="34"/>
        <v>0.42916666666666642</v>
      </c>
      <c r="W60" s="18">
        <f t="shared" si="30"/>
        <v>6.9444444444444449E-3</v>
      </c>
      <c r="X60" s="18">
        <f t="shared" si="31"/>
        <v>0.60416666666666663</v>
      </c>
      <c r="Z60" s="1"/>
    </row>
    <row r="61" spans="1:26">
      <c r="C61" s="73">
        <v>3.5</v>
      </c>
      <c r="J61" s="41" t="s">
        <v>8</v>
      </c>
      <c r="K61" s="42">
        <v>44.1</v>
      </c>
      <c r="L61" s="40">
        <v>3.472222222222222E-3</v>
      </c>
      <c r="M61" s="20">
        <f t="shared" si="41"/>
        <v>0.11875000000000002</v>
      </c>
      <c r="N61" s="54">
        <f t="shared" si="42"/>
        <v>0.43124999999999974</v>
      </c>
      <c r="O61" s="20">
        <f t="shared" si="28"/>
        <v>8.6805555555555559E-3</v>
      </c>
      <c r="P61" s="54">
        <f t="shared" si="29"/>
        <v>0.609375</v>
      </c>
      <c r="R61" s="5" t="s">
        <v>58</v>
      </c>
      <c r="S61" s="5">
        <v>42.3</v>
      </c>
      <c r="T61" s="18">
        <v>3.472222222222222E-3</v>
      </c>
      <c r="U61" s="18">
        <f t="shared" si="37"/>
        <v>0.12013888888888891</v>
      </c>
      <c r="V61" s="18">
        <f t="shared" si="34"/>
        <v>0.43263888888888863</v>
      </c>
      <c r="W61" s="18">
        <f t="shared" si="30"/>
        <v>8.6805555555555559E-3</v>
      </c>
      <c r="X61" s="18">
        <f t="shared" si="31"/>
        <v>0.61284722222222221</v>
      </c>
    </row>
    <row r="62" spans="1:26">
      <c r="C62" s="73">
        <v>1.6999999999999957</v>
      </c>
      <c r="J62" s="32"/>
      <c r="K62" s="37"/>
      <c r="L62" s="53">
        <f>SUM(L40:L61)</f>
        <v>0.11875000000000002</v>
      </c>
      <c r="M62" s="34"/>
      <c r="N62" s="34"/>
      <c r="O62" s="53">
        <f>SUM(O40:O61)</f>
        <v>0.29687500000000006</v>
      </c>
      <c r="P62" s="33"/>
      <c r="R62" s="5" t="s">
        <v>59</v>
      </c>
      <c r="S62" s="5">
        <v>43.2</v>
      </c>
      <c r="T62" s="18">
        <v>2.7777777777777779E-3</v>
      </c>
      <c r="U62" s="18">
        <f t="shared" si="37"/>
        <v>0.12291666666666669</v>
      </c>
      <c r="V62" s="18">
        <f t="shared" si="34"/>
        <v>0.4354166666666664</v>
      </c>
      <c r="W62" s="18">
        <f t="shared" si="30"/>
        <v>6.9444444444444449E-3</v>
      </c>
      <c r="X62" s="18">
        <f t="shared" si="31"/>
        <v>0.61979166666666663</v>
      </c>
    </row>
    <row r="63" spans="1:26">
      <c r="C63" s="73">
        <v>4.8000000000000043</v>
      </c>
      <c r="R63" s="41" t="s">
        <v>8</v>
      </c>
      <c r="S63" s="42">
        <v>44.6</v>
      </c>
      <c r="T63" s="40">
        <v>3.472222222222222E-3</v>
      </c>
      <c r="U63" s="20">
        <f t="shared" si="37"/>
        <v>0.12638888888888891</v>
      </c>
      <c r="V63" s="54">
        <f t="shared" si="34"/>
        <v>0.43888888888888861</v>
      </c>
      <c r="W63" s="20">
        <f t="shared" si="30"/>
        <v>8.6805555555555559E-3</v>
      </c>
      <c r="X63" s="54">
        <f t="shared" si="31"/>
        <v>0.62847222222222221</v>
      </c>
    </row>
    <row r="64" spans="1:26">
      <c r="C64" s="73">
        <v>1</v>
      </c>
      <c r="R64" s="32"/>
      <c r="S64" s="37"/>
      <c r="T64" s="53">
        <f>SUM(T40:T63)</f>
        <v>0.12638888888888891</v>
      </c>
      <c r="U64" s="34"/>
      <c r="V64" s="34"/>
      <c r="W64" s="53">
        <f t="shared" ref="W64" si="43">SUM(W40:W63)</f>
        <v>0.31597222222222227</v>
      </c>
      <c r="X64" s="33"/>
    </row>
    <row r="65" spans="3:24">
      <c r="C65" s="73">
        <v>2</v>
      </c>
      <c r="R65" s="32"/>
      <c r="S65" s="44"/>
      <c r="T65" s="34"/>
      <c r="U65" s="38"/>
      <c r="V65" s="33"/>
      <c r="W65" s="33"/>
      <c r="X65" s="33"/>
    </row>
    <row r="66" spans="3:24">
      <c r="R66" s="32"/>
      <c r="S66" s="32"/>
      <c r="T66" s="33"/>
      <c r="U66" s="33"/>
      <c r="V66" s="33"/>
      <c r="W66" s="33"/>
      <c r="X66" s="33"/>
    </row>
    <row r="67" spans="3:24">
      <c r="R67" s="32"/>
      <c r="S67" s="37"/>
      <c r="T67" s="32"/>
      <c r="U67" s="43"/>
      <c r="V67" s="33"/>
      <c r="W67" s="33"/>
      <c r="X67" s="33"/>
    </row>
    <row r="68" spans="3:24">
      <c r="S68" s="25"/>
      <c r="T68" s="24"/>
    </row>
  </sheetData>
  <pageMargins left="0.12" right="0.2" top="0.15" bottom="0.14000000000000001" header="0.13" footer="0.14000000000000001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61" workbookViewId="0">
      <selection activeCell="F31" sqref="F31"/>
    </sheetView>
  </sheetViews>
  <sheetFormatPr baseColWidth="10" defaultRowHeight="15"/>
  <cols>
    <col min="1" max="1" width="19" customWidth="1"/>
    <col min="2" max="2" width="5.140625" bestFit="1" customWidth="1"/>
    <col min="3" max="3" width="8.140625" style="2" bestFit="1" customWidth="1"/>
    <col min="4" max="4" width="8.42578125" style="2" bestFit="1" customWidth="1"/>
    <col min="5" max="5" width="2.85546875" customWidth="1"/>
    <col min="6" max="6" width="19.28515625" customWidth="1"/>
    <col min="7" max="7" width="5" bestFit="1" customWidth="1"/>
    <col min="8" max="8" width="8.140625" style="2" bestFit="1" customWidth="1"/>
    <col min="9" max="9" width="8.5703125" style="2" bestFit="1" customWidth="1"/>
    <col min="10" max="10" width="10.28515625" bestFit="1" customWidth="1"/>
    <col min="11" max="11" width="18.5703125" customWidth="1"/>
    <col min="12" max="12" width="5.7109375" bestFit="1" customWidth="1"/>
    <col min="13" max="13" width="8.140625" style="2" bestFit="1" customWidth="1"/>
    <col min="14" max="14" width="7.85546875" style="2" customWidth="1"/>
    <col min="15" max="15" width="12.7109375" bestFit="1" customWidth="1"/>
  </cols>
  <sheetData>
    <row r="1" spans="1:14" s="11" customFormat="1">
      <c r="A1" s="11" t="s">
        <v>21</v>
      </c>
      <c r="C1" s="3"/>
      <c r="D1" s="3"/>
      <c r="F1" s="11" t="s">
        <v>22</v>
      </c>
      <c r="H1" s="3"/>
      <c r="I1" s="3"/>
      <c r="M1" s="3"/>
      <c r="N1" s="3"/>
    </row>
    <row r="2" spans="1:14" s="9" customFormat="1" ht="30">
      <c r="A2" s="7" t="s">
        <v>0</v>
      </c>
      <c r="B2" s="7" t="s">
        <v>7</v>
      </c>
      <c r="C2" s="8" t="s">
        <v>3</v>
      </c>
      <c r="D2" s="8" t="s">
        <v>4</v>
      </c>
      <c r="F2" s="7" t="s">
        <v>0</v>
      </c>
      <c r="G2" s="7" t="s">
        <v>7</v>
      </c>
      <c r="H2" s="8" t="s">
        <v>5</v>
      </c>
      <c r="I2" s="8" t="s">
        <v>4</v>
      </c>
      <c r="M2" s="10"/>
      <c r="N2" s="10"/>
    </row>
    <row r="3" spans="1:14" s="9" customFormat="1">
      <c r="A3" s="13" t="s">
        <v>8</v>
      </c>
      <c r="B3" s="14"/>
      <c r="C3" s="16">
        <v>0.54166666666666663</v>
      </c>
      <c r="D3" s="16">
        <v>0.54166666666666663</v>
      </c>
      <c r="F3" s="13" t="s">
        <v>8</v>
      </c>
      <c r="G3" s="14"/>
      <c r="H3" s="16">
        <v>0.54166666666666663</v>
      </c>
      <c r="I3" s="16">
        <v>0.54166666666666663</v>
      </c>
      <c r="M3" s="10"/>
      <c r="N3" s="10"/>
    </row>
    <row r="4" spans="1:14">
      <c r="A4" s="5" t="s">
        <v>8</v>
      </c>
      <c r="B4" s="5">
        <v>0</v>
      </c>
      <c r="C4" s="18"/>
      <c r="D4" s="18"/>
      <c r="F4" s="5" t="s">
        <v>8</v>
      </c>
      <c r="G4" s="5">
        <v>0</v>
      </c>
      <c r="H4" s="18"/>
      <c r="I4" s="18"/>
    </row>
    <row r="5" spans="1:14">
      <c r="A5" s="5" t="s">
        <v>9</v>
      </c>
      <c r="B5" s="5">
        <v>2</v>
      </c>
      <c r="C5" s="18">
        <v>0.54583333333333328</v>
      </c>
      <c r="D5" s="18">
        <v>0.55208333333333326</v>
      </c>
      <c r="F5" s="5" t="s">
        <v>9</v>
      </c>
      <c r="G5" s="5">
        <v>2</v>
      </c>
      <c r="H5" s="18">
        <v>0.54583333333333328</v>
      </c>
      <c r="I5" s="18">
        <v>0.55208333333333326</v>
      </c>
    </row>
    <row r="6" spans="1:14">
      <c r="A6" s="5" t="s">
        <v>10</v>
      </c>
      <c r="B6" s="5">
        <v>5</v>
      </c>
      <c r="C6" s="18">
        <v>0.55416666666666659</v>
      </c>
      <c r="D6" s="18">
        <v>0.57291666666666663</v>
      </c>
      <c r="F6" s="5" t="s">
        <v>10</v>
      </c>
      <c r="G6" s="5">
        <v>5</v>
      </c>
      <c r="H6" s="18">
        <v>0.55416666666666659</v>
      </c>
      <c r="I6" s="18">
        <v>0.57291666666666663</v>
      </c>
    </row>
    <row r="7" spans="1:14">
      <c r="A7" s="5" t="s">
        <v>63</v>
      </c>
      <c r="B7" s="5">
        <v>10</v>
      </c>
      <c r="C7" s="18">
        <v>0.57152777777777775</v>
      </c>
      <c r="D7" s="18">
        <v>0.61631944444444442</v>
      </c>
      <c r="F7" s="5" t="s">
        <v>63</v>
      </c>
      <c r="G7" s="5">
        <v>10</v>
      </c>
      <c r="H7" s="18">
        <v>0.57152777777777775</v>
      </c>
      <c r="I7" s="18">
        <v>0.61631944444444442</v>
      </c>
    </row>
    <row r="8" spans="1:14">
      <c r="A8" s="5" t="s">
        <v>11</v>
      </c>
      <c r="B8" s="5">
        <v>12.6</v>
      </c>
      <c r="C8" s="18">
        <v>0.58541666666666659</v>
      </c>
      <c r="D8" s="18">
        <v>0.65104166666666663</v>
      </c>
      <c r="F8" s="5" t="s">
        <v>11</v>
      </c>
      <c r="G8" s="5">
        <v>12.6</v>
      </c>
      <c r="H8" s="18">
        <v>0.58541666666666659</v>
      </c>
      <c r="I8" s="18">
        <v>0.65104166666666663</v>
      </c>
    </row>
    <row r="9" spans="1:14">
      <c r="A9" s="17" t="s">
        <v>12</v>
      </c>
      <c r="B9" s="17">
        <v>14.8</v>
      </c>
      <c r="C9" s="19">
        <v>0.59166666666666656</v>
      </c>
      <c r="D9" s="19">
        <v>0.66666666666666663</v>
      </c>
      <c r="F9" s="17" t="s">
        <v>12</v>
      </c>
      <c r="G9" s="17">
        <v>14.8</v>
      </c>
      <c r="H9" s="19">
        <v>0.59166666666666656</v>
      </c>
      <c r="I9" s="19">
        <v>0.66666666666666663</v>
      </c>
    </row>
    <row r="10" spans="1:14">
      <c r="A10" s="5" t="s">
        <v>13</v>
      </c>
      <c r="B10" s="5">
        <v>18</v>
      </c>
      <c r="C10" s="18">
        <v>0.59999999999999987</v>
      </c>
      <c r="D10" s="18">
        <v>0.6875</v>
      </c>
      <c r="F10" s="5" t="s">
        <v>13</v>
      </c>
      <c r="G10" s="5">
        <v>18</v>
      </c>
      <c r="H10" s="18">
        <v>0.59999999999999987</v>
      </c>
      <c r="I10" s="18">
        <v>0.6875</v>
      </c>
    </row>
    <row r="11" spans="1:14">
      <c r="A11" s="5" t="s">
        <v>14</v>
      </c>
      <c r="B11" s="5">
        <v>23</v>
      </c>
      <c r="C11" s="18">
        <v>0.61388888888888871</v>
      </c>
      <c r="D11" s="18">
        <v>0.72222222222222221</v>
      </c>
      <c r="F11" s="5" t="s">
        <v>14</v>
      </c>
      <c r="G11" s="5">
        <v>23</v>
      </c>
      <c r="H11" s="18">
        <v>0.61388888888888871</v>
      </c>
      <c r="I11" s="18">
        <v>0.72222222222222221</v>
      </c>
    </row>
    <row r="12" spans="1:14">
      <c r="A12" s="17" t="s">
        <v>16</v>
      </c>
      <c r="B12" s="6"/>
      <c r="C12" s="96">
        <v>0.61388888888888871</v>
      </c>
      <c r="D12" s="22"/>
      <c r="F12" s="17" t="s">
        <v>16</v>
      </c>
      <c r="G12" s="5">
        <v>26.7</v>
      </c>
      <c r="H12" s="18">
        <v>0.62152777777777757</v>
      </c>
      <c r="I12" s="18">
        <v>0.74131944444444442</v>
      </c>
      <c r="J12" s="27" t="s">
        <v>41</v>
      </c>
    </row>
    <row r="13" spans="1:14">
      <c r="A13" s="5" t="s">
        <v>17</v>
      </c>
      <c r="B13" s="6"/>
      <c r="C13" s="96">
        <v>0.61388888888888871</v>
      </c>
      <c r="D13" s="22"/>
      <c r="F13" s="5" t="s">
        <v>17</v>
      </c>
      <c r="G13" s="5">
        <v>30</v>
      </c>
      <c r="H13" s="18">
        <v>0.63124999999999976</v>
      </c>
      <c r="I13" s="18">
        <v>0.765625</v>
      </c>
    </row>
    <row r="14" spans="1:14">
      <c r="A14" s="5" t="s">
        <v>18</v>
      </c>
      <c r="B14" s="5">
        <v>24.2</v>
      </c>
      <c r="C14" s="18">
        <v>0.61597222222222203</v>
      </c>
      <c r="D14" s="18">
        <v>0.72743055555555558</v>
      </c>
      <c r="F14" s="5" t="s">
        <v>18</v>
      </c>
      <c r="G14" s="5">
        <v>35</v>
      </c>
      <c r="H14" s="18">
        <v>0.64444444444444415</v>
      </c>
      <c r="I14" s="18">
        <v>0.79861111111111116</v>
      </c>
    </row>
    <row r="15" spans="1:14">
      <c r="A15" s="5" t="s">
        <v>19</v>
      </c>
      <c r="B15" s="5">
        <v>29.2</v>
      </c>
      <c r="C15" s="18">
        <v>0.62291666666666645</v>
      </c>
      <c r="D15" s="18">
        <v>0.74479166666666663</v>
      </c>
      <c r="F15" s="5" t="s">
        <v>19</v>
      </c>
      <c r="G15" s="5">
        <v>40</v>
      </c>
      <c r="H15" s="18">
        <v>0.65069444444444413</v>
      </c>
      <c r="I15" s="18">
        <v>0.81423611111111116</v>
      </c>
    </row>
    <row r="16" spans="1:14" ht="18.75">
      <c r="A16" s="13" t="s">
        <v>20</v>
      </c>
      <c r="B16" s="13">
        <v>30</v>
      </c>
      <c r="C16" s="97">
        <v>0.62499999999999978</v>
      </c>
      <c r="D16" s="97">
        <v>0.75</v>
      </c>
      <c r="F16" s="13" t="s">
        <v>20</v>
      </c>
      <c r="G16" s="13">
        <v>41.7</v>
      </c>
      <c r="H16" s="97">
        <v>0.65277777777777746</v>
      </c>
      <c r="I16" s="98">
        <v>0.81944444444444453</v>
      </c>
    </row>
    <row r="17" spans="1:15">
      <c r="A17" s="46"/>
      <c r="B17" s="46"/>
      <c r="C17" s="47"/>
      <c r="D17" s="47"/>
      <c r="E17" s="39"/>
      <c r="F17" s="46"/>
      <c r="G17" s="46"/>
      <c r="H17" t="s">
        <v>68</v>
      </c>
      <c r="I17" s="48"/>
    </row>
    <row r="18" spans="1:15">
      <c r="A18" s="46"/>
      <c r="B18" s="46"/>
      <c r="C18" s="47"/>
      <c r="D18" s="47"/>
      <c r="E18" s="39"/>
      <c r="F18" s="46"/>
      <c r="G18" s="46"/>
      <c r="H18" s="47"/>
      <c r="I18" s="48"/>
    </row>
    <row r="19" spans="1:15" s="11" customFormat="1">
      <c r="A19" s="11" t="s">
        <v>37</v>
      </c>
      <c r="C19" s="3"/>
      <c r="D19" s="3"/>
      <c r="F19" s="11" t="s">
        <v>39</v>
      </c>
      <c r="H19" s="3"/>
      <c r="I19" s="3"/>
      <c r="K19" s="104"/>
      <c r="L19" s="104"/>
      <c r="M19" s="105"/>
      <c r="N19" s="105"/>
      <c r="O19" s="104"/>
    </row>
    <row r="20" spans="1:15" s="9" customFormat="1" ht="30">
      <c r="A20" s="7" t="s">
        <v>0</v>
      </c>
      <c r="B20" s="7" t="s">
        <v>7</v>
      </c>
      <c r="C20" s="8" t="s">
        <v>5</v>
      </c>
      <c r="D20" s="8" t="s">
        <v>4</v>
      </c>
      <c r="F20" s="7" t="s">
        <v>0</v>
      </c>
      <c r="G20" s="7" t="s">
        <v>7</v>
      </c>
      <c r="H20" s="8" t="s">
        <v>5</v>
      </c>
      <c r="I20" s="8" t="s">
        <v>4</v>
      </c>
      <c r="K20" s="99"/>
      <c r="L20" s="99"/>
      <c r="M20" s="100"/>
      <c r="N20" s="100"/>
      <c r="O20" s="99"/>
    </row>
    <row r="21" spans="1:15" s="9" customFormat="1">
      <c r="A21" s="7"/>
      <c r="B21" s="7"/>
      <c r="C21" s="8"/>
      <c r="D21" s="8"/>
      <c r="F21" s="7"/>
      <c r="G21" s="7"/>
      <c r="H21" s="8"/>
      <c r="I21" s="8"/>
      <c r="K21" s="99"/>
      <c r="L21" s="99"/>
      <c r="M21" s="100"/>
      <c r="N21" s="100"/>
      <c r="O21" s="99"/>
    </row>
    <row r="22" spans="1:15">
      <c r="A22" s="13" t="s">
        <v>8</v>
      </c>
      <c r="B22" s="13">
        <v>0</v>
      </c>
      <c r="C22" s="29">
        <v>0.375</v>
      </c>
      <c r="D22" s="29">
        <v>0.375</v>
      </c>
      <c r="F22" s="13" t="s">
        <v>8</v>
      </c>
      <c r="G22" s="13">
        <v>0</v>
      </c>
      <c r="H22" s="29">
        <v>0.375</v>
      </c>
      <c r="I22" s="29">
        <v>0.375</v>
      </c>
      <c r="K22" s="46"/>
      <c r="L22" s="46"/>
      <c r="M22" s="56"/>
      <c r="N22" s="56"/>
      <c r="O22" s="46"/>
    </row>
    <row r="23" spans="1:15">
      <c r="A23" s="5" t="s">
        <v>28</v>
      </c>
      <c r="B23" s="5">
        <v>4.3</v>
      </c>
      <c r="C23" s="18">
        <v>0.3840277777777778</v>
      </c>
      <c r="D23" s="18">
        <v>0.39756944444444442</v>
      </c>
      <c r="F23" s="5" t="s">
        <v>28</v>
      </c>
      <c r="G23" s="5">
        <v>4.3</v>
      </c>
      <c r="H23" s="18">
        <v>0.3840277777777778</v>
      </c>
      <c r="I23" s="18">
        <v>0.39756944444444442</v>
      </c>
      <c r="K23" s="46"/>
      <c r="L23" s="46"/>
      <c r="M23" s="26"/>
      <c r="N23" s="26"/>
      <c r="O23" s="46"/>
    </row>
    <row r="24" spans="1:15">
      <c r="A24" s="5" t="s">
        <v>29</v>
      </c>
      <c r="B24" s="5">
        <v>13</v>
      </c>
      <c r="C24" s="18">
        <v>0.39097222222222222</v>
      </c>
      <c r="D24" s="18">
        <v>0.41493055555555552</v>
      </c>
      <c r="F24" s="5" t="s">
        <v>29</v>
      </c>
      <c r="G24" s="5">
        <v>13</v>
      </c>
      <c r="H24" s="18">
        <v>0.39097222222222222</v>
      </c>
      <c r="I24" s="18">
        <v>0.41493055555555552</v>
      </c>
      <c r="K24" s="46"/>
      <c r="L24" s="46"/>
      <c r="M24" s="26"/>
      <c r="N24" s="26"/>
      <c r="O24" s="46"/>
    </row>
    <row r="25" spans="1:15">
      <c r="A25" s="5" t="s">
        <v>30</v>
      </c>
      <c r="B25" s="5">
        <v>17.3</v>
      </c>
      <c r="C25" s="18">
        <v>0.40694444444444444</v>
      </c>
      <c r="D25" s="18">
        <v>0.4548611111111111</v>
      </c>
      <c r="F25" s="5" t="s">
        <v>30</v>
      </c>
      <c r="G25" s="5">
        <v>17.3</v>
      </c>
      <c r="H25" s="18">
        <v>0.40694444444444444</v>
      </c>
      <c r="I25" s="18">
        <v>0.4548611111111111</v>
      </c>
      <c r="K25" s="46"/>
      <c r="L25" s="46"/>
      <c r="M25" s="26"/>
      <c r="N25" s="26"/>
      <c r="O25" s="46"/>
    </row>
    <row r="26" spans="1:15">
      <c r="A26" s="5" t="s">
        <v>31</v>
      </c>
      <c r="B26" s="5">
        <v>18.100000000000001</v>
      </c>
      <c r="C26" s="18">
        <v>0.40833333333333333</v>
      </c>
      <c r="D26" s="18">
        <v>0.45833333333333331</v>
      </c>
      <c r="F26" s="5" t="s">
        <v>31</v>
      </c>
      <c r="G26" s="5">
        <v>18.100000000000001</v>
      </c>
      <c r="H26" s="18">
        <v>0.40833333333333333</v>
      </c>
      <c r="I26" s="18">
        <v>0.45833333333333331</v>
      </c>
      <c r="K26" s="46"/>
      <c r="L26" s="46"/>
      <c r="M26" s="26"/>
      <c r="N26" s="26"/>
      <c r="O26" s="46"/>
    </row>
    <row r="27" spans="1:15" ht="15.75" thickBot="1">
      <c r="A27" s="5" t="s">
        <v>32</v>
      </c>
      <c r="B27" s="5">
        <v>21.7</v>
      </c>
      <c r="C27" s="18">
        <v>0.42083333333333334</v>
      </c>
      <c r="D27" s="18">
        <v>0.48958333333333331</v>
      </c>
      <c r="F27" s="5" t="s">
        <v>32</v>
      </c>
      <c r="G27" s="5">
        <v>21.7</v>
      </c>
      <c r="H27" s="18">
        <v>0.42083333333333334</v>
      </c>
      <c r="I27" s="18">
        <v>0.48958333333333331</v>
      </c>
      <c r="K27" s="46"/>
      <c r="L27" s="46"/>
      <c r="M27" s="26"/>
      <c r="N27" s="26"/>
      <c r="O27" s="46"/>
    </row>
    <row r="28" spans="1:15" ht="15.75" thickBot="1">
      <c r="A28" s="17" t="s">
        <v>44</v>
      </c>
      <c r="B28" s="17">
        <v>23.2</v>
      </c>
      <c r="C28" s="19">
        <v>0.43194444444444446</v>
      </c>
      <c r="D28" s="19">
        <v>0.51736111111111105</v>
      </c>
      <c r="E28" s="30"/>
      <c r="F28" s="17" t="s">
        <v>44</v>
      </c>
      <c r="G28" s="17">
        <v>23.2</v>
      </c>
      <c r="H28" s="19">
        <v>0.43194444444444446</v>
      </c>
      <c r="I28" s="19">
        <v>0.51736111111111105</v>
      </c>
      <c r="J28" s="106" t="s">
        <v>42</v>
      </c>
      <c r="K28" s="46"/>
      <c r="L28" s="46"/>
      <c r="M28" s="26"/>
      <c r="N28" s="26"/>
      <c r="O28" s="46"/>
    </row>
    <row r="29" spans="1:15">
      <c r="A29" s="5" t="s">
        <v>33</v>
      </c>
      <c r="B29" s="5">
        <v>27</v>
      </c>
      <c r="C29" s="18">
        <v>0.43888888888888888</v>
      </c>
      <c r="D29" s="18">
        <v>0.5347222222222221</v>
      </c>
      <c r="F29" s="5" t="s">
        <v>33</v>
      </c>
      <c r="G29" s="5">
        <v>27</v>
      </c>
      <c r="H29" s="18">
        <v>0.43888888888888888</v>
      </c>
      <c r="I29" s="18">
        <v>0.5347222222222221</v>
      </c>
      <c r="K29" s="46"/>
      <c r="L29" s="46"/>
      <c r="M29" s="26"/>
      <c r="N29" s="26"/>
      <c r="O29" s="46"/>
    </row>
    <row r="30" spans="1:15">
      <c r="A30" s="5" t="s">
        <v>34</v>
      </c>
      <c r="B30" s="5">
        <v>32</v>
      </c>
      <c r="C30" s="18">
        <v>0.46041666666666664</v>
      </c>
      <c r="D30" s="18">
        <v>0.58854166666666652</v>
      </c>
      <c r="F30" s="5" t="s">
        <v>34</v>
      </c>
      <c r="G30" s="5">
        <v>32</v>
      </c>
      <c r="H30" s="18">
        <v>0.46041666666666664</v>
      </c>
      <c r="I30" s="18">
        <v>0.58854166666666652</v>
      </c>
      <c r="K30" s="46"/>
      <c r="L30" s="46"/>
      <c r="M30" s="26"/>
      <c r="N30" s="101"/>
      <c r="O30" s="102"/>
    </row>
    <row r="31" spans="1:15">
      <c r="A31" s="5" t="s">
        <v>35</v>
      </c>
      <c r="B31" s="5">
        <v>33.200000000000003</v>
      </c>
      <c r="C31" s="18">
        <v>0.46388888888888891</v>
      </c>
      <c r="D31" s="18">
        <v>0.5972222222222221</v>
      </c>
      <c r="F31" s="5" t="s">
        <v>35</v>
      </c>
      <c r="G31" s="5">
        <v>33.4</v>
      </c>
      <c r="H31" s="18">
        <v>0.46388888888888891</v>
      </c>
      <c r="I31" s="18">
        <v>0.5972222222222221</v>
      </c>
      <c r="K31" s="46"/>
      <c r="L31" s="46"/>
      <c r="M31" s="26"/>
      <c r="N31" s="26"/>
      <c r="O31" s="103"/>
    </row>
    <row r="32" spans="1:15">
      <c r="A32" s="5" t="s">
        <v>36</v>
      </c>
      <c r="B32" s="5">
        <v>35</v>
      </c>
      <c r="C32" s="18">
        <v>0.46666666666666667</v>
      </c>
      <c r="D32" s="18">
        <v>0.60416666666666652</v>
      </c>
      <c r="F32" s="5" t="s">
        <v>38</v>
      </c>
      <c r="G32" s="5">
        <v>35.299999999999997</v>
      </c>
      <c r="H32" s="18">
        <v>0.46875</v>
      </c>
      <c r="I32" s="18">
        <v>0.60937499999999989</v>
      </c>
      <c r="K32" s="46"/>
      <c r="L32" s="46"/>
      <c r="M32" s="26"/>
      <c r="N32" s="26"/>
      <c r="O32" s="46"/>
    </row>
    <row r="33" spans="1:15">
      <c r="A33" s="5" t="s">
        <v>29</v>
      </c>
      <c r="B33" s="5">
        <v>38.700000000000003</v>
      </c>
      <c r="C33" s="18">
        <v>0.47708333333333336</v>
      </c>
      <c r="D33" s="18">
        <v>0.63020833333333315</v>
      </c>
      <c r="F33" s="5" t="s">
        <v>36</v>
      </c>
      <c r="G33" s="5">
        <v>41.6</v>
      </c>
      <c r="H33" s="18">
        <v>0.48680555555555555</v>
      </c>
      <c r="I33" s="18">
        <v>0.65451388888888884</v>
      </c>
      <c r="K33" s="46"/>
      <c r="L33" s="46"/>
      <c r="M33" s="26"/>
      <c r="N33" s="26"/>
      <c r="O33" s="46"/>
    </row>
    <row r="34" spans="1:15">
      <c r="A34" s="5" t="s">
        <v>28</v>
      </c>
      <c r="B34" s="5">
        <v>42.5</v>
      </c>
      <c r="C34" s="18">
        <v>0.48541666666666666</v>
      </c>
      <c r="D34" s="18">
        <v>0.65104166666666641</v>
      </c>
      <c r="F34" s="5" t="s">
        <v>29</v>
      </c>
      <c r="G34" s="5">
        <v>45</v>
      </c>
      <c r="H34" s="18">
        <v>0.49513888888888891</v>
      </c>
      <c r="I34" s="18">
        <v>0.67534722222222221</v>
      </c>
      <c r="K34" s="46"/>
      <c r="L34" s="46"/>
      <c r="M34" s="26"/>
      <c r="N34" s="26"/>
      <c r="O34" s="46"/>
    </row>
    <row r="35" spans="1:15" ht="15.75">
      <c r="A35" s="13" t="s">
        <v>8</v>
      </c>
      <c r="B35" s="13">
        <v>48</v>
      </c>
      <c r="C35" s="110">
        <v>0.49652777777777779</v>
      </c>
      <c r="D35" s="110">
        <v>0.6788194444444442</v>
      </c>
      <c r="F35" s="5" t="s">
        <v>28</v>
      </c>
      <c r="G35" s="5">
        <v>49</v>
      </c>
      <c r="H35" s="18">
        <v>0.50624999999999998</v>
      </c>
      <c r="I35" s="18">
        <v>0.703125</v>
      </c>
      <c r="K35" s="46"/>
      <c r="L35" s="46"/>
      <c r="M35" s="26"/>
      <c r="N35" s="26"/>
      <c r="O35" s="46"/>
    </row>
    <row r="36" spans="1:15" ht="15.75">
      <c r="B36" s="12"/>
      <c r="C36" s="4"/>
      <c r="D36" s="4"/>
      <c r="F36" s="13" t="s">
        <v>8</v>
      </c>
      <c r="G36" s="13">
        <v>54</v>
      </c>
      <c r="H36" s="110">
        <v>0.51666666666666661</v>
      </c>
      <c r="I36" s="110">
        <v>0.72916666666666663</v>
      </c>
      <c r="K36" s="46"/>
      <c r="L36" s="46"/>
      <c r="M36" s="26"/>
      <c r="N36" s="26"/>
      <c r="O36" s="46"/>
    </row>
    <row r="37" spans="1:15">
      <c r="B37" s="37"/>
      <c r="C37" s="4"/>
      <c r="D37" s="4"/>
      <c r="F37" s="46"/>
      <c r="G37" s="46"/>
      <c r="H37" s="39" t="s">
        <v>65</v>
      </c>
      <c r="I37" s="47"/>
      <c r="K37" s="46"/>
      <c r="L37" s="46"/>
      <c r="M37" s="26"/>
      <c r="N37" s="26"/>
      <c r="O37" s="46"/>
    </row>
    <row r="38" spans="1:15">
      <c r="B38" s="37"/>
      <c r="C38" s="4"/>
      <c r="D38" s="4"/>
      <c r="F38" s="46"/>
      <c r="G38" s="46"/>
      <c r="H38" s="47"/>
      <c r="I38" s="47"/>
      <c r="J38" s="39"/>
      <c r="K38" s="46"/>
      <c r="L38" s="46"/>
      <c r="M38" s="26"/>
      <c r="N38" s="26"/>
      <c r="O38" s="46"/>
    </row>
    <row r="39" spans="1:15">
      <c r="B39" s="37"/>
      <c r="C39" s="4"/>
      <c r="D39" s="4"/>
      <c r="F39" s="46"/>
      <c r="G39" s="46"/>
      <c r="H39" s="47"/>
      <c r="I39" s="47"/>
      <c r="J39" s="39"/>
      <c r="K39" s="46"/>
      <c r="L39" s="46"/>
      <c r="M39" s="26"/>
      <c r="N39" s="26"/>
      <c r="O39" s="46"/>
    </row>
    <row r="40" spans="1:15">
      <c r="B40" s="37"/>
      <c r="C40" s="4"/>
      <c r="D40" s="4"/>
      <c r="F40" s="46"/>
      <c r="G40" s="46"/>
      <c r="H40" s="47"/>
      <c r="I40" s="47"/>
      <c r="J40" s="39"/>
      <c r="K40" s="46"/>
      <c r="L40" s="46"/>
      <c r="M40" s="26"/>
      <c r="N40" s="26"/>
      <c r="O40" s="46"/>
    </row>
    <row r="41" spans="1:15">
      <c r="B41" s="37"/>
      <c r="C41" s="4"/>
      <c r="D41" s="4"/>
      <c r="F41" s="46"/>
      <c r="G41" s="46"/>
      <c r="H41" s="47"/>
      <c r="I41" s="47"/>
      <c r="J41" s="39"/>
      <c r="K41" s="46"/>
      <c r="L41" s="46"/>
      <c r="M41" s="26"/>
      <c r="N41" s="26"/>
      <c r="O41" s="46"/>
    </row>
    <row r="42" spans="1:15">
      <c r="B42" s="37"/>
      <c r="C42" s="4"/>
      <c r="D42" s="4"/>
      <c r="F42" s="46"/>
      <c r="G42" s="46"/>
      <c r="H42" s="47"/>
      <c r="I42" s="47"/>
      <c r="J42" s="39"/>
      <c r="K42" s="46"/>
      <c r="L42" s="46"/>
      <c r="M42" s="26"/>
      <c r="N42" s="26"/>
      <c r="O42" s="46"/>
    </row>
    <row r="43" spans="1:15">
      <c r="B43" s="37"/>
      <c r="C43" s="4"/>
      <c r="D43" s="4"/>
      <c r="F43" s="46"/>
      <c r="G43" s="46"/>
      <c r="H43" s="47"/>
      <c r="I43" s="47"/>
      <c r="J43" s="39"/>
      <c r="K43" s="46"/>
      <c r="L43" s="46"/>
      <c r="M43" s="26"/>
      <c r="N43" s="26"/>
      <c r="O43" s="46"/>
    </row>
    <row r="44" spans="1:15">
      <c r="B44" s="37"/>
      <c r="C44" s="4"/>
      <c r="D44" s="4"/>
      <c r="F44" s="46"/>
      <c r="G44" s="46"/>
      <c r="H44" s="47"/>
      <c r="I44" s="47"/>
      <c r="J44" s="39"/>
      <c r="K44" s="46"/>
      <c r="L44" s="46"/>
      <c r="M44" s="26"/>
      <c r="N44" s="26"/>
      <c r="O44" s="46"/>
    </row>
    <row r="45" spans="1:15">
      <c r="B45" s="37"/>
      <c r="C45" s="4"/>
      <c r="D45" s="4"/>
      <c r="F45" s="46"/>
      <c r="G45" s="46"/>
      <c r="H45" s="47"/>
      <c r="I45" s="47"/>
      <c r="J45" s="39"/>
      <c r="K45" s="46"/>
      <c r="L45" s="46"/>
      <c r="M45" s="26"/>
      <c r="N45" s="26"/>
      <c r="O45" s="46"/>
    </row>
    <row r="46" spans="1:15">
      <c r="B46" s="37"/>
      <c r="C46" s="4"/>
      <c r="D46" s="4"/>
      <c r="F46" s="46"/>
      <c r="G46" s="46"/>
      <c r="H46" s="47"/>
      <c r="I46" s="47"/>
      <c r="J46" s="39"/>
      <c r="K46" s="46"/>
      <c r="L46" s="46"/>
      <c r="M46" s="26"/>
      <c r="N46" s="26"/>
      <c r="O46" s="46"/>
    </row>
    <row r="47" spans="1:15">
      <c r="B47" s="37"/>
      <c r="C47" s="4"/>
      <c r="D47" s="4"/>
      <c r="F47" s="46"/>
      <c r="G47" s="46"/>
      <c r="H47" s="47"/>
      <c r="I47" s="47"/>
      <c r="J47" s="39"/>
      <c r="K47" s="46"/>
      <c r="L47" s="46"/>
      <c r="M47" s="26"/>
      <c r="N47" s="26"/>
      <c r="O47" s="46"/>
    </row>
    <row r="48" spans="1:15">
      <c r="B48" s="37"/>
      <c r="C48" s="4"/>
      <c r="D48" s="4"/>
      <c r="F48" s="46"/>
      <c r="G48" s="46"/>
      <c r="H48" s="47"/>
      <c r="I48" s="47"/>
      <c r="J48" s="39"/>
      <c r="K48" s="46"/>
      <c r="L48" s="46"/>
      <c r="M48" s="26"/>
      <c r="N48" s="26"/>
      <c r="O48" s="46"/>
    </row>
    <row r="49" spans="1:15">
      <c r="B49" s="37"/>
      <c r="C49" s="4"/>
      <c r="D49" s="4"/>
      <c r="F49" s="46"/>
      <c r="G49" s="46"/>
      <c r="H49" s="47"/>
      <c r="I49" s="47"/>
      <c r="K49" s="46"/>
      <c r="L49" s="46"/>
      <c r="M49" s="47"/>
      <c r="N49" s="47"/>
    </row>
    <row r="50" spans="1:15" s="23" customFormat="1" ht="15.75" thickBot="1">
      <c r="A50" s="111" t="s">
        <v>27</v>
      </c>
      <c r="B50" s="111"/>
      <c r="C50" s="111"/>
      <c r="D50" s="111"/>
      <c r="E50" s="111"/>
      <c r="F50" s="112" t="s">
        <v>27</v>
      </c>
      <c r="G50" s="112"/>
      <c r="H50" s="112"/>
      <c r="I50" s="112"/>
      <c r="J50" s="112"/>
      <c r="K50" s="111" t="s">
        <v>43</v>
      </c>
      <c r="L50" s="111"/>
      <c r="M50" s="111"/>
      <c r="N50" s="111"/>
    </row>
    <row r="51" spans="1:15" s="2" customFormat="1" ht="30">
      <c r="A51" s="78" t="s">
        <v>0</v>
      </c>
      <c r="B51" s="79" t="s">
        <v>7</v>
      </c>
      <c r="C51" s="79" t="s">
        <v>5</v>
      </c>
      <c r="D51" s="80" t="s">
        <v>4</v>
      </c>
      <c r="F51" s="78" t="s">
        <v>0</v>
      </c>
      <c r="G51" s="79" t="s">
        <v>7</v>
      </c>
      <c r="H51" s="79" t="s">
        <v>5</v>
      </c>
      <c r="I51" s="80" t="s">
        <v>4</v>
      </c>
      <c r="K51" s="78" t="s">
        <v>0</v>
      </c>
      <c r="L51" s="79" t="s">
        <v>7</v>
      </c>
      <c r="M51" s="79" t="s">
        <v>5</v>
      </c>
      <c r="N51" s="80" t="s">
        <v>4</v>
      </c>
    </row>
    <row r="52" spans="1:15">
      <c r="A52" s="63" t="s">
        <v>8</v>
      </c>
      <c r="B52" s="5">
        <v>0</v>
      </c>
      <c r="C52" s="76">
        <v>0.32291666666666669</v>
      </c>
      <c r="D52" s="64">
        <v>0.32291666666666669</v>
      </c>
      <c r="E52" s="2"/>
      <c r="F52" s="63" t="s">
        <v>8</v>
      </c>
      <c r="G52" s="5">
        <v>0</v>
      </c>
      <c r="H52" s="76">
        <v>0.3125</v>
      </c>
      <c r="I52" s="82">
        <v>0.3125</v>
      </c>
      <c r="K52" s="63" t="s">
        <v>8</v>
      </c>
      <c r="L52" s="5">
        <v>0</v>
      </c>
      <c r="M52" s="76">
        <v>0.3125</v>
      </c>
      <c r="N52" s="82">
        <v>0.3125</v>
      </c>
    </row>
    <row r="53" spans="1:15">
      <c r="A53" s="63" t="s">
        <v>23</v>
      </c>
      <c r="B53" s="5">
        <v>3.2</v>
      </c>
      <c r="C53" s="76">
        <v>0.32708333333333334</v>
      </c>
      <c r="D53" s="64">
        <v>0.33333333333333337</v>
      </c>
      <c r="E53" s="2"/>
      <c r="F53" s="63" t="s">
        <v>23</v>
      </c>
      <c r="G53" s="5">
        <v>3.2</v>
      </c>
      <c r="H53" s="76">
        <v>0.31666666666666665</v>
      </c>
      <c r="I53" s="82">
        <v>0.32291666666666669</v>
      </c>
      <c r="K53" s="63" t="s">
        <v>23</v>
      </c>
      <c r="L53" s="5">
        <v>3.2</v>
      </c>
      <c r="M53" s="76">
        <v>0.31666666666666665</v>
      </c>
      <c r="N53" s="82">
        <v>0.32291666666666669</v>
      </c>
    </row>
    <row r="54" spans="1:15">
      <c r="A54" s="63" t="s">
        <v>64</v>
      </c>
      <c r="B54" s="5">
        <v>4.5999999999999996</v>
      </c>
      <c r="C54" s="76">
        <v>0.33194444444444443</v>
      </c>
      <c r="D54" s="64">
        <v>0.34548611111111116</v>
      </c>
      <c r="E54" s="2"/>
      <c r="F54" s="63" t="s">
        <v>64</v>
      </c>
      <c r="G54" s="5">
        <v>4.5999999999999996</v>
      </c>
      <c r="H54" s="76">
        <v>0.32152777777777775</v>
      </c>
      <c r="I54" s="82">
        <v>0.33506944444444448</v>
      </c>
      <c r="K54" s="63" t="s">
        <v>46</v>
      </c>
      <c r="L54" s="5">
        <v>4.5999999999999996</v>
      </c>
      <c r="M54" s="76">
        <v>0.32152777777777775</v>
      </c>
      <c r="N54" s="82">
        <v>0.33506944444444448</v>
      </c>
    </row>
    <row r="55" spans="1:15">
      <c r="A55" s="63" t="s">
        <v>47</v>
      </c>
      <c r="B55" s="5">
        <v>5.9</v>
      </c>
      <c r="C55" s="76">
        <v>0.33680555555555552</v>
      </c>
      <c r="D55" s="64">
        <v>0.35763888888888895</v>
      </c>
      <c r="E55" s="2"/>
      <c r="F55" s="63" t="s">
        <v>47</v>
      </c>
      <c r="G55" s="5">
        <v>5.9</v>
      </c>
      <c r="H55" s="76">
        <v>0.32638888888888884</v>
      </c>
      <c r="I55" s="82">
        <v>0.34722222222222227</v>
      </c>
      <c r="K55" s="63" t="s">
        <v>47</v>
      </c>
      <c r="L55" s="5">
        <v>5.9</v>
      </c>
      <c r="M55" s="76">
        <v>0.32638888888888884</v>
      </c>
      <c r="N55" s="82">
        <v>0.34722222222222227</v>
      </c>
    </row>
    <row r="56" spans="1:15">
      <c r="A56" s="63" t="s">
        <v>26</v>
      </c>
      <c r="B56" s="5">
        <v>8.6</v>
      </c>
      <c r="C56" s="76">
        <v>0.34236111111111106</v>
      </c>
      <c r="D56" s="64">
        <v>0.37152777777777785</v>
      </c>
      <c r="E56" s="2"/>
      <c r="F56" s="63" t="s">
        <v>26</v>
      </c>
      <c r="G56" s="5">
        <v>8.6</v>
      </c>
      <c r="H56" s="76">
        <v>0.33194444444444438</v>
      </c>
      <c r="I56" s="82">
        <v>0.36111111111111116</v>
      </c>
      <c r="K56" s="63" t="s">
        <v>26</v>
      </c>
      <c r="L56" s="5">
        <v>8.6</v>
      </c>
      <c r="M56" s="76">
        <v>0.33194444444444438</v>
      </c>
      <c r="N56" s="82">
        <v>0.36111111111111116</v>
      </c>
    </row>
    <row r="57" spans="1:15">
      <c r="A57" s="65" t="s">
        <v>24</v>
      </c>
      <c r="B57" s="17">
        <v>11</v>
      </c>
      <c r="C57" s="77">
        <v>0.35069444444444442</v>
      </c>
      <c r="D57" s="66">
        <v>0.39236111111111116</v>
      </c>
      <c r="E57" s="2"/>
      <c r="F57" s="65" t="s">
        <v>24</v>
      </c>
      <c r="G57" s="17">
        <v>11</v>
      </c>
      <c r="H57" s="77">
        <v>0.34027777777777773</v>
      </c>
      <c r="I57" s="83">
        <v>0.38194444444444448</v>
      </c>
      <c r="K57" s="65" t="s">
        <v>24</v>
      </c>
      <c r="L57" s="17">
        <v>11</v>
      </c>
      <c r="M57" s="77">
        <v>0.34027777777777773</v>
      </c>
      <c r="N57" s="83">
        <v>0.38194444444444448</v>
      </c>
    </row>
    <row r="58" spans="1:15">
      <c r="A58" s="63" t="s">
        <v>53</v>
      </c>
      <c r="B58" s="5">
        <v>11.899999999999999</v>
      </c>
      <c r="C58" s="76">
        <v>0.35555555555555551</v>
      </c>
      <c r="D58" s="64">
        <v>0.40451388888888895</v>
      </c>
      <c r="E58" s="2"/>
      <c r="F58" s="63" t="s">
        <v>48</v>
      </c>
      <c r="G58" s="5"/>
      <c r="H58" s="76">
        <v>0.34444444444444439</v>
      </c>
      <c r="I58" s="82">
        <v>0.39236111111111116</v>
      </c>
      <c r="K58" s="63" t="s">
        <v>48</v>
      </c>
      <c r="L58" s="5"/>
      <c r="M58" s="76">
        <v>0.34444444444444439</v>
      </c>
      <c r="N58" s="82">
        <v>0.39236111111111116</v>
      </c>
    </row>
    <row r="59" spans="1:15">
      <c r="A59" s="63" t="s">
        <v>54</v>
      </c>
      <c r="B59" s="5">
        <v>14.5</v>
      </c>
      <c r="C59" s="76">
        <v>0.35902777777777772</v>
      </c>
      <c r="D59" s="64">
        <v>0.41319444444444453</v>
      </c>
      <c r="E59" s="2"/>
      <c r="F59" s="63" t="s">
        <v>49</v>
      </c>
      <c r="G59" s="5">
        <v>14</v>
      </c>
      <c r="H59" s="76">
        <v>0.35138888888888881</v>
      </c>
      <c r="I59" s="82">
        <v>0.40972222222222227</v>
      </c>
      <c r="K59" s="63" t="s">
        <v>49</v>
      </c>
      <c r="L59" s="5">
        <v>14</v>
      </c>
      <c r="M59" s="76">
        <v>0.35138888888888881</v>
      </c>
      <c r="N59" s="82">
        <v>0.40972222222222227</v>
      </c>
    </row>
    <row r="60" spans="1:15">
      <c r="A60" s="63" t="s">
        <v>25</v>
      </c>
      <c r="B60" s="5">
        <v>15.399999999999999</v>
      </c>
      <c r="C60" s="76">
        <v>0.36180555555555549</v>
      </c>
      <c r="D60" s="64">
        <v>0.42013888888888895</v>
      </c>
      <c r="E60" s="2"/>
      <c r="F60" s="63" t="s">
        <v>60</v>
      </c>
      <c r="G60" s="5">
        <v>17</v>
      </c>
      <c r="H60" s="76">
        <v>0.35902777777777767</v>
      </c>
      <c r="I60" s="82">
        <v>0.42881944444444448</v>
      </c>
      <c r="K60" s="63" t="s">
        <v>60</v>
      </c>
      <c r="L60" s="5">
        <v>17</v>
      </c>
      <c r="M60" s="76">
        <v>0.35902777777777767</v>
      </c>
      <c r="N60" s="82">
        <v>0.42881944444444448</v>
      </c>
    </row>
    <row r="61" spans="1:15">
      <c r="A61" s="63" t="s">
        <v>55</v>
      </c>
      <c r="B61" s="5">
        <v>17.8</v>
      </c>
      <c r="C61" s="76">
        <v>0.37361111111111106</v>
      </c>
      <c r="D61" s="64">
        <v>0.44965277777777785</v>
      </c>
      <c r="E61" s="2"/>
      <c r="F61" s="63" t="s">
        <v>50</v>
      </c>
      <c r="G61" s="5">
        <v>18.3</v>
      </c>
      <c r="H61" s="76">
        <v>0.36597222222222209</v>
      </c>
      <c r="I61" s="82">
        <v>0.44618055555555558</v>
      </c>
      <c r="K61" s="63" t="s">
        <v>50</v>
      </c>
      <c r="L61" s="5">
        <v>18.3</v>
      </c>
      <c r="M61" s="76">
        <v>0.36597222222222209</v>
      </c>
      <c r="N61" s="82">
        <v>0.44618055555555558</v>
      </c>
    </row>
    <row r="62" spans="1:15">
      <c r="A62" s="63" t="s">
        <v>56</v>
      </c>
      <c r="B62" s="5">
        <v>21.3</v>
      </c>
      <c r="C62" s="76">
        <v>0.38124999999999992</v>
      </c>
      <c r="D62" s="64">
        <v>0.46875000000000006</v>
      </c>
      <c r="E62" s="2"/>
      <c r="F62" s="63" t="s">
        <v>51</v>
      </c>
      <c r="G62" s="5">
        <v>20.6</v>
      </c>
      <c r="H62" s="76">
        <v>0.37152777777777762</v>
      </c>
      <c r="I62" s="82">
        <v>0.46006944444444448</v>
      </c>
      <c r="K62" s="63" t="s">
        <v>51</v>
      </c>
      <c r="L62" s="5">
        <v>20.6</v>
      </c>
      <c r="M62" s="76">
        <v>0.37152777777777762</v>
      </c>
      <c r="N62" s="82">
        <v>0.46006944444444448</v>
      </c>
    </row>
    <row r="63" spans="1:15" ht="15.75" thickBot="1">
      <c r="A63" s="63" t="s">
        <v>26</v>
      </c>
      <c r="B63" s="5">
        <v>22.999999999999996</v>
      </c>
      <c r="C63" s="76">
        <v>0.38541666666666657</v>
      </c>
      <c r="D63" s="64">
        <v>0.47916666666666674</v>
      </c>
      <c r="E63" s="2"/>
      <c r="F63" s="63" t="s">
        <v>52</v>
      </c>
      <c r="G63" s="5">
        <v>21.9</v>
      </c>
      <c r="H63" s="76">
        <v>0.37569444444444428</v>
      </c>
      <c r="I63" s="82">
        <v>0.47048611111111116</v>
      </c>
      <c r="K63" s="63" t="s">
        <v>52</v>
      </c>
      <c r="L63" s="5">
        <v>21.9</v>
      </c>
      <c r="M63" s="76">
        <v>0.37569444444444428</v>
      </c>
      <c r="N63" s="82">
        <v>0.47048611111111116</v>
      </c>
    </row>
    <row r="64" spans="1:15" ht="15.75" thickBot="1">
      <c r="A64" s="63" t="s">
        <v>58</v>
      </c>
      <c r="B64" s="5">
        <v>27.8</v>
      </c>
      <c r="C64" s="76">
        <v>0.39583333333333326</v>
      </c>
      <c r="D64" s="64">
        <v>0.50520833333333337</v>
      </c>
      <c r="E64" s="2"/>
      <c r="F64" s="65" t="s">
        <v>24</v>
      </c>
      <c r="G64" s="17">
        <v>24.3</v>
      </c>
      <c r="H64" s="77">
        <v>0.38055555555555537</v>
      </c>
      <c r="I64" s="83">
        <v>0.48263888888888895</v>
      </c>
      <c r="J64" s="75"/>
      <c r="K64" s="65" t="s">
        <v>24</v>
      </c>
      <c r="L64" s="17">
        <v>24.3</v>
      </c>
      <c r="M64" s="77">
        <v>0.38055555555555537</v>
      </c>
      <c r="N64" s="86">
        <v>0.48263888888888895</v>
      </c>
      <c r="O64" s="106" t="s">
        <v>42</v>
      </c>
    </row>
    <row r="65" spans="1:16">
      <c r="A65" s="63" t="s">
        <v>59</v>
      </c>
      <c r="B65" s="5">
        <v>28.8</v>
      </c>
      <c r="C65" s="76">
        <v>0.39791666666666659</v>
      </c>
      <c r="D65" s="64">
        <v>0.51041666666666674</v>
      </c>
      <c r="E65" s="2"/>
      <c r="F65" s="63" t="s">
        <v>53</v>
      </c>
      <c r="G65" s="5">
        <v>25.2</v>
      </c>
      <c r="H65" s="76">
        <v>0.38541666666666646</v>
      </c>
      <c r="I65" s="82">
        <v>0.49479166666666674</v>
      </c>
      <c r="K65" s="63" t="s">
        <v>53</v>
      </c>
      <c r="L65" s="5">
        <v>25.2</v>
      </c>
      <c r="M65" s="76">
        <v>0.38541666666666646</v>
      </c>
      <c r="N65" s="82">
        <v>0.49479166666666674</v>
      </c>
    </row>
    <row r="66" spans="1:16" ht="16.5" thickBot="1">
      <c r="A66" s="81" t="s">
        <v>8</v>
      </c>
      <c r="B66" s="69">
        <v>30.8</v>
      </c>
      <c r="C66" s="107">
        <v>0.4013888888888888</v>
      </c>
      <c r="D66" s="108">
        <v>0.51909722222222232</v>
      </c>
      <c r="E66" s="2"/>
      <c r="F66" s="63" t="s">
        <v>54</v>
      </c>
      <c r="G66" s="5">
        <v>27.8</v>
      </c>
      <c r="H66" s="76">
        <v>0.38888888888888867</v>
      </c>
      <c r="I66" s="82">
        <v>0.50347222222222232</v>
      </c>
      <c r="K66" s="63" t="s">
        <v>54</v>
      </c>
      <c r="L66" s="5">
        <v>27.8</v>
      </c>
      <c r="M66" s="76">
        <v>0.38888888888888867</v>
      </c>
      <c r="N66" s="82">
        <v>0.50347222222222232</v>
      </c>
    </row>
    <row r="67" spans="1:16">
      <c r="C67"/>
      <c r="E67" s="2"/>
      <c r="F67" s="63" t="s">
        <v>25</v>
      </c>
      <c r="G67" s="5">
        <v>28.7</v>
      </c>
      <c r="H67" s="76">
        <v>0.39166666666666644</v>
      </c>
      <c r="I67" s="82">
        <v>0.51041666666666674</v>
      </c>
      <c r="K67" s="63" t="s">
        <v>25</v>
      </c>
      <c r="L67" s="5">
        <v>28.7</v>
      </c>
      <c r="M67" s="76">
        <v>0.39166666666666644</v>
      </c>
      <c r="N67" s="82">
        <v>0.51041666666666674</v>
      </c>
    </row>
    <row r="68" spans="1:16" ht="15.75" thickBot="1">
      <c r="C68"/>
      <c r="D68"/>
      <c r="E68" s="2"/>
      <c r="F68" s="84" t="s">
        <v>55</v>
      </c>
      <c r="G68" s="5">
        <v>31.1</v>
      </c>
      <c r="H68" s="76">
        <v>0.40347222222222201</v>
      </c>
      <c r="I68" s="82">
        <v>0.53993055555555558</v>
      </c>
      <c r="K68" s="63" t="s">
        <v>55</v>
      </c>
      <c r="L68" s="5">
        <v>31.1</v>
      </c>
      <c r="M68" s="76">
        <v>0.40347222222222201</v>
      </c>
      <c r="N68" s="82">
        <v>0.53993055555555558</v>
      </c>
    </row>
    <row r="69" spans="1:16">
      <c r="C69"/>
      <c r="D69"/>
      <c r="E69" s="2"/>
      <c r="F69" s="84" t="s">
        <v>56</v>
      </c>
      <c r="G69" s="5">
        <v>34.6</v>
      </c>
      <c r="H69" s="76">
        <v>0.41111111111111087</v>
      </c>
      <c r="I69" s="82">
        <v>0.55902777777777779</v>
      </c>
      <c r="K69" s="63" t="s">
        <v>56</v>
      </c>
      <c r="L69" s="5">
        <v>34.6</v>
      </c>
      <c r="M69" s="76">
        <v>0.41111111111111087</v>
      </c>
      <c r="N69" s="87">
        <v>0.55902777777777779</v>
      </c>
      <c r="O69" s="88"/>
      <c r="P69" s="89" t="s">
        <v>61</v>
      </c>
    </row>
    <row r="70" spans="1:16" ht="15.75" thickBot="1">
      <c r="C70"/>
      <c r="D70"/>
      <c r="E70" s="2"/>
      <c r="F70" s="84" t="s">
        <v>26</v>
      </c>
      <c r="G70" s="5">
        <v>36.299999999999997</v>
      </c>
      <c r="H70" s="76">
        <v>0.41527777777777752</v>
      </c>
      <c r="I70" s="82">
        <v>0.56944444444444442</v>
      </c>
      <c r="K70" s="63" t="s">
        <v>26</v>
      </c>
      <c r="L70" s="5">
        <v>36.299999999999997</v>
      </c>
      <c r="M70" s="76">
        <v>0.41527777777777752</v>
      </c>
      <c r="N70" s="18">
        <v>0.56944444444444442</v>
      </c>
      <c r="O70" s="90" t="s">
        <v>40</v>
      </c>
      <c r="P70" s="91">
        <v>0.52083333333333337</v>
      </c>
    </row>
    <row r="71" spans="1:16">
      <c r="C71"/>
      <c r="D71"/>
      <c r="E71" s="2"/>
      <c r="F71" s="84" t="s">
        <v>58</v>
      </c>
      <c r="G71" s="5">
        <v>41.1</v>
      </c>
      <c r="H71" s="76">
        <v>0.42569444444444421</v>
      </c>
      <c r="I71" s="82">
        <v>0.59548611111111105</v>
      </c>
      <c r="K71" s="63" t="s">
        <v>57</v>
      </c>
      <c r="L71" s="5">
        <v>38.799999999999997</v>
      </c>
      <c r="M71" s="76">
        <v>0.42638888888888865</v>
      </c>
      <c r="N71" s="18">
        <v>0.59722222222222221</v>
      </c>
    </row>
    <row r="72" spans="1:16">
      <c r="C72"/>
      <c r="D72"/>
      <c r="E72" s="2"/>
      <c r="F72" s="84" t="s">
        <v>59</v>
      </c>
      <c r="G72" s="5">
        <v>42.1</v>
      </c>
      <c r="H72" s="76">
        <v>0.42777777777777753</v>
      </c>
      <c r="I72" s="82">
        <v>0.60069444444444442</v>
      </c>
      <c r="K72" s="63" t="s">
        <v>23</v>
      </c>
      <c r="L72" s="5">
        <v>40.700000000000003</v>
      </c>
      <c r="M72" s="76">
        <v>0.42916666666666642</v>
      </c>
      <c r="N72" s="18">
        <v>0.60416666666666663</v>
      </c>
    </row>
    <row r="73" spans="1:16" ht="16.5" thickBot="1">
      <c r="C73"/>
      <c r="D73"/>
      <c r="E73" s="2"/>
      <c r="F73" s="85" t="s">
        <v>8</v>
      </c>
      <c r="G73" s="69">
        <v>44.1</v>
      </c>
      <c r="H73" s="107">
        <v>0.43124999999999974</v>
      </c>
      <c r="I73" s="109">
        <v>0.609375</v>
      </c>
      <c r="K73" s="63" t="s">
        <v>58</v>
      </c>
      <c r="L73" s="5">
        <v>42.3</v>
      </c>
      <c r="M73" s="76">
        <v>0.43263888888888863</v>
      </c>
      <c r="N73" s="18">
        <v>0.61284722222222221</v>
      </c>
    </row>
    <row r="74" spans="1:16" ht="15.75" thickBot="1">
      <c r="C74"/>
      <c r="D74"/>
      <c r="E74" s="2"/>
      <c r="F74" s="2"/>
      <c r="H74"/>
      <c r="I74"/>
      <c r="K74" s="63" t="s">
        <v>59</v>
      </c>
      <c r="L74" s="5">
        <v>43.2</v>
      </c>
      <c r="M74" s="76">
        <v>0.4354166666666664</v>
      </c>
      <c r="N74" s="18">
        <v>0.61979166666666663</v>
      </c>
    </row>
    <row r="75" spans="1:16" ht="16.5" thickBot="1">
      <c r="C75"/>
      <c r="D75"/>
      <c r="E75" s="2"/>
      <c r="F75" s="2"/>
      <c r="H75"/>
      <c r="I75"/>
      <c r="J75" s="2"/>
      <c r="K75" s="81" t="s">
        <v>8</v>
      </c>
      <c r="L75" s="69">
        <v>44.6</v>
      </c>
      <c r="M75" s="107">
        <v>0.43888888888888861</v>
      </c>
      <c r="N75" s="110">
        <v>0.62847222222222221</v>
      </c>
      <c r="O75" s="92"/>
      <c r="P75" s="93">
        <v>0.54166666666666663</v>
      </c>
    </row>
    <row r="76" spans="1:16">
      <c r="C76"/>
      <c r="D76"/>
      <c r="E76" s="2"/>
      <c r="F76" s="2"/>
      <c r="H76"/>
      <c r="I76"/>
      <c r="J76" s="2"/>
      <c r="K76" s="2"/>
      <c r="M76" t="s">
        <v>66</v>
      </c>
      <c r="N76"/>
    </row>
  </sheetData>
  <mergeCells count="3">
    <mergeCell ref="A50:E50"/>
    <mergeCell ref="F50:J50"/>
    <mergeCell ref="K50:N50"/>
  </mergeCells>
  <pageMargins left="0.11811023622047245" right="0.19685039370078741" top="1.0236220472440944" bottom="0.15748031496062992" header="0.23622047244094491" footer="0.15748031496062992"/>
  <pageSetup paperSize="9" orientation="portrait" r:id="rId1"/>
  <headerFooter>
    <oddHeader>&amp;C&amp;"-,Gras"&amp;14ESTIMATION DES TEMPS DE PASSAGE DU RAID VTT e-bike
11 au 13 Juin 2021 Câtillon-en Diois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original</vt:lpstr>
      <vt:lpstr>synthèse</vt:lpstr>
    </vt:vector>
  </TitlesOfParts>
  <Company>CD26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d26001863</dc:creator>
  <cp:lastModifiedBy>d26001863</cp:lastModifiedBy>
  <cp:lastPrinted>2021-06-07T15:04:24Z</cp:lastPrinted>
  <dcterms:created xsi:type="dcterms:W3CDTF">2020-06-15T07:48:40Z</dcterms:created>
  <dcterms:modified xsi:type="dcterms:W3CDTF">2021-06-07T16:15:41Z</dcterms:modified>
</cp:coreProperties>
</file>